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Puzzle Reports/05 2019 Puzzle/"/>
    </mc:Choice>
  </mc:AlternateContent>
  <xr:revisionPtr revIDLastSave="0" documentId="13_ncr:1_{9CD34BAF-24B5-AB47-8ADC-0EFEC601DE02}" xr6:coauthVersionLast="43" xr6:coauthVersionMax="43" xr10:uidLastSave="{00000000-0000-0000-0000-000000000000}"/>
  <bookViews>
    <workbookView xWindow="0" yWindow="0" windowWidth="28800" windowHeight="16740" xr2:uid="{00000000-000D-0000-FFFF-FFFF00000000}"/>
  </bookViews>
  <sheets>
    <sheet name="Matchington Mansion Events" sheetId="8" r:id="rId1"/>
    <sheet name="Seekers Notes Events" sheetId="7" r:id="rId2"/>
    <sheet name="Angry Birds Match Rev" sheetId="3" r:id="rId3"/>
    <sheet name="Seekers Notes Rev" sheetId="5" r:id="rId4"/>
    <sheet name="Homescapes Rev" sheetId="2" r:id="rId5"/>
    <sheet name="Seekers Note RAW" sheetId="4" r:id="rId6"/>
    <sheet name="Homescapes RAW" sheetId="6" r:id="rId7"/>
    <sheet name="Angry Birds Match RAW" sheetId="1" r:id="rId8"/>
  </sheets>
  <definedNames>
    <definedName name="_xlnm._FilterDatabase" localSheetId="1" hidden="1">'Seekers Notes Events'!$F$5:$I$15</definedName>
  </definedNames>
  <calcPr calcId="191029"/>
  <pivotCaches>
    <pivotCache cacheId="35" r:id="rId9"/>
    <pivotCache cacheId="4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8" l="1"/>
  <c r="O7" i="8"/>
  <c r="N8" i="8"/>
  <c r="O8" i="8"/>
  <c r="N9" i="8"/>
  <c r="O9" i="8"/>
  <c r="N10" i="8"/>
  <c r="O10" i="8"/>
  <c r="N11" i="8"/>
  <c r="O11" i="8"/>
  <c r="M12" i="8"/>
  <c r="N12" i="8"/>
  <c r="O12" i="8"/>
  <c r="N13" i="8"/>
  <c r="O13" i="8"/>
  <c r="N14" i="8"/>
  <c r="O14" i="8"/>
  <c r="J8" i="7"/>
  <c r="K8" i="7"/>
  <c r="R97" i="2" l="1"/>
  <c r="S97" i="2"/>
  <c r="T97" i="2" s="1"/>
  <c r="R98" i="2"/>
  <c r="S98" i="2"/>
  <c r="T98" i="2"/>
  <c r="R99" i="2"/>
  <c r="S99" i="2"/>
  <c r="T99" i="2" s="1"/>
  <c r="R100" i="2"/>
  <c r="S100" i="2"/>
  <c r="T100" i="2"/>
  <c r="R101" i="2"/>
  <c r="S101" i="2"/>
  <c r="T101" i="2" s="1"/>
  <c r="R102" i="2"/>
  <c r="S102" i="2"/>
  <c r="T102" i="2"/>
  <c r="R103" i="2"/>
  <c r="S103" i="2"/>
  <c r="T103" i="2" s="1"/>
  <c r="R104" i="2"/>
  <c r="S104" i="2"/>
  <c r="T104" i="2"/>
  <c r="R105" i="2"/>
  <c r="S105" i="2"/>
  <c r="T105" i="2" s="1"/>
  <c r="R106" i="2"/>
  <c r="S106" i="2"/>
  <c r="T106" i="2"/>
  <c r="R107" i="2"/>
  <c r="S107" i="2"/>
  <c r="T107" i="2" s="1"/>
  <c r="R108" i="2"/>
  <c r="S108" i="2"/>
  <c r="T108" i="2"/>
  <c r="R109" i="2"/>
  <c r="S109" i="2"/>
  <c r="T109" i="2" s="1"/>
  <c r="R110" i="2"/>
  <c r="S110" i="2"/>
  <c r="T110" i="2"/>
  <c r="R111" i="2"/>
  <c r="S111" i="2"/>
  <c r="T111" i="2" s="1"/>
  <c r="R112" i="2"/>
  <c r="S112" i="2"/>
  <c r="T112" i="2"/>
  <c r="R113" i="2"/>
  <c r="S113" i="2"/>
  <c r="T113" i="2" s="1"/>
  <c r="R114" i="2"/>
  <c r="S114" i="2"/>
  <c r="T114" i="2"/>
  <c r="R115" i="2"/>
  <c r="S115" i="2"/>
  <c r="T115" i="2" s="1"/>
  <c r="R116" i="2"/>
  <c r="S116" i="2"/>
  <c r="T116" i="2"/>
  <c r="R117" i="2"/>
  <c r="S117" i="2"/>
  <c r="T117" i="2" s="1"/>
  <c r="R118" i="2"/>
  <c r="S118" i="2"/>
  <c r="T118" i="2"/>
  <c r="R119" i="2"/>
  <c r="S119" i="2"/>
  <c r="T119" i="2" s="1"/>
  <c r="R120" i="2"/>
  <c r="S120" i="2"/>
  <c r="T120" i="2"/>
  <c r="R121" i="2"/>
  <c r="S121" i="2"/>
  <c r="T121" i="2" s="1"/>
  <c r="R122" i="2"/>
  <c r="S122" i="2"/>
  <c r="T122" i="2"/>
  <c r="R123" i="2"/>
  <c r="S123" i="2"/>
  <c r="T123" i="2" s="1"/>
  <c r="R124" i="2"/>
  <c r="S124" i="2"/>
  <c r="T124" i="2"/>
  <c r="R125" i="2"/>
  <c r="S125" i="2"/>
  <c r="T125" i="2" s="1"/>
  <c r="R126" i="2"/>
  <c r="S126" i="2"/>
  <c r="T126" i="2"/>
  <c r="R127" i="2"/>
  <c r="S127" i="2"/>
  <c r="T127" i="2" s="1"/>
  <c r="R128" i="2"/>
  <c r="S128" i="2"/>
  <c r="T128" i="2"/>
  <c r="R129" i="2"/>
  <c r="S129" i="2"/>
  <c r="T129" i="2" s="1"/>
  <c r="R130" i="2"/>
  <c r="S130" i="2"/>
  <c r="T130" i="2"/>
  <c r="R131" i="2"/>
  <c r="S131" i="2"/>
  <c r="T131" i="2" s="1"/>
  <c r="R132" i="2"/>
  <c r="S132" i="2"/>
  <c r="T132" i="2"/>
  <c r="R133" i="2"/>
  <c r="S133" i="2"/>
  <c r="T133" i="2" s="1"/>
  <c r="R134" i="2"/>
  <c r="S134" i="2"/>
  <c r="T134" i="2"/>
  <c r="R135" i="2"/>
  <c r="S135" i="2"/>
  <c r="T135" i="2" s="1"/>
  <c r="R136" i="2"/>
  <c r="S136" i="2"/>
  <c r="T136" i="2"/>
  <c r="R137" i="2"/>
  <c r="S137" i="2"/>
  <c r="T137" i="2" s="1"/>
  <c r="X80" i="5"/>
  <c r="W80" i="5"/>
  <c r="X79" i="5"/>
  <c r="W79" i="5"/>
  <c r="X78" i="5"/>
  <c r="W78" i="5"/>
  <c r="S96" i="5"/>
  <c r="U96" i="5" s="1"/>
  <c r="R96" i="5"/>
  <c r="S95" i="5"/>
  <c r="R95" i="5"/>
  <c r="S94" i="5"/>
  <c r="R94" i="5"/>
  <c r="S93" i="5"/>
  <c r="U93" i="5" s="1"/>
  <c r="R93" i="5"/>
  <c r="S92" i="5"/>
  <c r="R92" i="5"/>
  <c r="S91" i="5"/>
  <c r="R91" i="5"/>
  <c r="S90" i="5"/>
  <c r="U90" i="5" s="1"/>
  <c r="R90" i="5"/>
  <c r="S89" i="5"/>
  <c r="U89" i="5" s="1"/>
  <c r="R89" i="5"/>
  <c r="S88" i="5"/>
  <c r="T96" i="5" s="1"/>
  <c r="R88" i="5"/>
  <c r="S87" i="5"/>
  <c r="U87" i="5" s="1"/>
  <c r="R87" i="5"/>
  <c r="S86" i="5"/>
  <c r="R86" i="5"/>
  <c r="S85" i="5"/>
  <c r="R85" i="5"/>
  <c r="S84" i="5"/>
  <c r="U84" i="5" s="1"/>
  <c r="R84" i="5"/>
  <c r="S83" i="5"/>
  <c r="U83" i="5" s="1"/>
  <c r="R83" i="5"/>
  <c r="S82" i="5"/>
  <c r="T90" i="5" s="1"/>
  <c r="R82" i="5"/>
  <c r="U81" i="5"/>
  <c r="S81" i="5"/>
  <c r="R81" i="5"/>
  <c r="S80" i="5"/>
  <c r="R80" i="5"/>
  <c r="S79" i="5"/>
  <c r="R79" i="5"/>
  <c r="S78" i="5"/>
  <c r="R78" i="5"/>
  <c r="S77" i="5"/>
  <c r="U77" i="5" s="1"/>
  <c r="R77" i="5"/>
  <c r="S76" i="5"/>
  <c r="T84" i="5" s="1"/>
  <c r="R76" i="5"/>
  <c r="S75" i="5"/>
  <c r="R75" i="5"/>
  <c r="S74" i="5"/>
  <c r="R74" i="5"/>
  <c r="S73" i="5"/>
  <c r="T81" i="5" s="1"/>
  <c r="R73" i="5"/>
  <c r="S72" i="5"/>
  <c r="R72" i="5"/>
  <c r="S71" i="5"/>
  <c r="U71" i="5" s="1"/>
  <c r="R71" i="5"/>
  <c r="S70" i="5"/>
  <c r="T78" i="5" s="1"/>
  <c r="R70" i="5"/>
  <c r="S69" i="5"/>
  <c r="U69" i="5" s="1"/>
  <c r="R69" i="5"/>
  <c r="S68" i="5"/>
  <c r="R68" i="5"/>
  <c r="S67" i="5"/>
  <c r="T75" i="5" s="1"/>
  <c r="R67" i="5"/>
  <c r="S66" i="5"/>
  <c r="U66" i="5" s="1"/>
  <c r="R66" i="5"/>
  <c r="S65" i="5"/>
  <c r="U65" i="5" s="1"/>
  <c r="R65" i="5"/>
  <c r="S64" i="5"/>
  <c r="R64" i="5"/>
  <c r="S63" i="5"/>
  <c r="R63" i="5"/>
  <c r="S62" i="5"/>
  <c r="R62" i="5"/>
  <c r="S61" i="5"/>
  <c r="T69" i="5" s="1"/>
  <c r="R61" i="5"/>
  <c r="S60" i="5"/>
  <c r="U60" i="5" s="1"/>
  <c r="R60" i="5"/>
  <c r="S59" i="5"/>
  <c r="U59" i="5" s="1"/>
  <c r="R59" i="5"/>
  <c r="S58" i="5"/>
  <c r="R58" i="5"/>
  <c r="S57" i="5"/>
  <c r="R57" i="5"/>
  <c r="S56" i="5"/>
  <c r="U56" i="5" s="1"/>
  <c r="R56" i="5"/>
  <c r="S55" i="5"/>
  <c r="U55" i="5" s="1"/>
  <c r="R55" i="5"/>
  <c r="S54" i="5"/>
  <c r="U54" i="5" s="1"/>
  <c r="R54" i="5"/>
  <c r="S53" i="5"/>
  <c r="U53" i="5" s="1"/>
  <c r="R53" i="5"/>
  <c r="S52" i="5"/>
  <c r="R52" i="5"/>
  <c r="S51" i="5"/>
  <c r="R51" i="5"/>
  <c r="S50" i="5"/>
  <c r="R50" i="5"/>
  <c r="S49" i="5"/>
  <c r="U49" i="5" s="1"/>
  <c r="R49" i="5"/>
  <c r="S48" i="5"/>
  <c r="U48" i="5" s="1"/>
  <c r="R48" i="5"/>
  <c r="S47" i="5"/>
  <c r="T47" i="5" s="1"/>
  <c r="R47" i="5"/>
  <c r="S46" i="5"/>
  <c r="R46" i="5"/>
  <c r="S45" i="5"/>
  <c r="R45" i="5"/>
  <c r="S44" i="5"/>
  <c r="R44" i="5"/>
  <c r="S43" i="5"/>
  <c r="U43" i="5" s="1"/>
  <c r="R43" i="5"/>
  <c r="S42" i="5"/>
  <c r="U42" i="5" s="1"/>
  <c r="R42" i="5"/>
  <c r="S41" i="5"/>
  <c r="T41" i="5" s="1"/>
  <c r="R41" i="5"/>
  <c r="S40" i="5"/>
  <c r="R40" i="5"/>
  <c r="S39" i="5"/>
  <c r="R39" i="5"/>
  <c r="S38" i="5"/>
  <c r="U38" i="5" s="1"/>
  <c r="R38" i="5"/>
  <c r="S37" i="5"/>
  <c r="U37" i="5" s="1"/>
  <c r="R37" i="5"/>
  <c r="S36" i="5"/>
  <c r="U36" i="5" s="1"/>
  <c r="R36" i="5"/>
  <c r="S35" i="5"/>
  <c r="T35" i="5" s="1"/>
  <c r="R35" i="5"/>
  <c r="S34" i="5"/>
  <c r="R34" i="5"/>
  <c r="S33" i="5"/>
  <c r="R33" i="5"/>
  <c r="S32" i="5"/>
  <c r="R32" i="5"/>
  <c r="S31" i="5"/>
  <c r="U31" i="5" s="1"/>
  <c r="R31" i="5"/>
  <c r="S30" i="5"/>
  <c r="U30" i="5" s="1"/>
  <c r="R30" i="5"/>
  <c r="S29" i="5"/>
  <c r="T29" i="5" s="1"/>
  <c r="R29" i="5"/>
  <c r="S28" i="5"/>
  <c r="R28" i="5"/>
  <c r="S27" i="5"/>
  <c r="R27" i="5"/>
  <c r="S26" i="5"/>
  <c r="R26" i="5"/>
  <c r="S25" i="5"/>
  <c r="U25" i="5" s="1"/>
  <c r="R25" i="5"/>
  <c r="S24" i="5"/>
  <c r="U24" i="5" s="1"/>
  <c r="R24" i="5"/>
  <c r="S23" i="5"/>
  <c r="U23" i="5" s="1"/>
  <c r="R23" i="5"/>
  <c r="S22" i="5"/>
  <c r="U22" i="5" s="1"/>
  <c r="R22" i="5"/>
  <c r="S21" i="5"/>
  <c r="U21" i="5" s="1"/>
  <c r="R21" i="5"/>
  <c r="S20" i="5"/>
  <c r="U20" i="5" s="1"/>
  <c r="R20" i="5"/>
  <c r="S19" i="5"/>
  <c r="U19" i="5" s="1"/>
  <c r="R19" i="5"/>
  <c r="S18" i="5"/>
  <c r="U18" i="5" s="1"/>
  <c r="R18" i="5"/>
  <c r="S17" i="5"/>
  <c r="U17" i="5" s="1"/>
  <c r="R17" i="5"/>
  <c r="S16" i="5"/>
  <c r="U16" i="5" s="1"/>
  <c r="R16" i="5"/>
  <c r="S15" i="5"/>
  <c r="U15" i="5" s="1"/>
  <c r="R15" i="5"/>
  <c r="S14" i="5"/>
  <c r="T14" i="5" s="1"/>
  <c r="R14" i="5"/>
  <c r="S13" i="5"/>
  <c r="U13" i="5" s="1"/>
  <c r="R13" i="5"/>
  <c r="S12" i="5"/>
  <c r="U12" i="5" s="1"/>
  <c r="R12" i="5"/>
  <c r="S11" i="5"/>
  <c r="T11" i="5" s="1"/>
  <c r="R11" i="5"/>
  <c r="S10" i="5"/>
  <c r="U10" i="5" s="1"/>
  <c r="R10" i="5"/>
  <c r="S9" i="5"/>
  <c r="U9" i="5" s="1"/>
  <c r="R9" i="5"/>
  <c r="U8" i="5"/>
  <c r="X85" i="3"/>
  <c r="W85" i="3"/>
  <c r="X84" i="3"/>
  <c r="W84" i="3"/>
  <c r="X83" i="3"/>
  <c r="W83" i="3"/>
  <c r="S96" i="3"/>
  <c r="R96" i="3"/>
  <c r="S95" i="3"/>
  <c r="R95" i="3"/>
  <c r="S94" i="3"/>
  <c r="R94" i="3"/>
  <c r="S93" i="3"/>
  <c r="T93" i="3" s="1"/>
  <c r="R93" i="3"/>
  <c r="S92" i="3"/>
  <c r="U92" i="3" s="1"/>
  <c r="R92" i="3"/>
  <c r="S91" i="3"/>
  <c r="U91" i="3" s="1"/>
  <c r="R91" i="3"/>
  <c r="S90" i="3"/>
  <c r="R90" i="3"/>
  <c r="S89" i="3"/>
  <c r="U89" i="3" s="1"/>
  <c r="R89" i="3"/>
  <c r="S88" i="3"/>
  <c r="U88" i="3" s="1"/>
  <c r="R88" i="3"/>
  <c r="S87" i="3"/>
  <c r="T87" i="3" s="1"/>
  <c r="R87" i="3"/>
  <c r="S86" i="3"/>
  <c r="U86" i="3" s="1"/>
  <c r="R86" i="3"/>
  <c r="S85" i="3"/>
  <c r="R85" i="3"/>
  <c r="S84" i="3"/>
  <c r="R84" i="3"/>
  <c r="S83" i="3"/>
  <c r="U83" i="3" s="1"/>
  <c r="R83" i="3"/>
  <c r="S82" i="3"/>
  <c r="R82" i="3"/>
  <c r="S81" i="3"/>
  <c r="T81" i="3" s="1"/>
  <c r="R81" i="3"/>
  <c r="S80" i="3"/>
  <c r="R80" i="3"/>
  <c r="S79" i="3"/>
  <c r="R79" i="3"/>
  <c r="S78" i="3"/>
  <c r="R78" i="3"/>
  <c r="S77" i="3"/>
  <c r="U77" i="3" s="1"/>
  <c r="R77" i="3"/>
  <c r="S76" i="3"/>
  <c r="R76" i="3"/>
  <c r="S75" i="3"/>
  <c r="T75" i="3" s="1"/>
  <c r="R75" i="3"/>
  <c r="S74" i="3"/>
  <c r="R74" i="3"/>
  <c r="S73" i="3"/>
  <c r="R73" i="3"/>
  <c r="S72" i="3"/>
  <c r="T72" i="3" s="1"/>
  <c r="R72" i="3"/>
  <c r="S71" i="3"/>
  <c r="R71" i="3"/>
  <c r="S70" i="3"/>
  <c r="T70" i="3" s="1"/>
  <c r="R70" i="3"/>
  <c r="S69" i="3"/>
  <c r="R69" i="3"/>
  <c r="S68" i="3"/>
  <c r="R68" i="3"/>
  <c r="S67" i="3"/>
  <c r="R67" i="3"/>
  <c r="S66" i="3"/>
  <c r="U66" i="3" s="1"/>
  <c r="R66" i="3"/>
  <c r="S65" i="3"/>
  <c r="R65" i="3"/>
  <c r="S64" i="3"/>
  <c r="R64" i="3"/>
  <c r="S63" i="3"/>
  <c r="R63" i="3"/>
  <c r="S62" i="3"/>
  <c r="U78" i="3" s="1"/>
  <c r="R62" i="3"/>
  <c r="S61" i="3"/>
  <c r="U61" i="3" s="1"/>
  <c r="R61" i="3"/>
  <c r="S60" i="3"/>
  <c r="T60" i="3" s="1"/>
  <c r="R60" i="3"/>
  <c r="S59" i="3"/>
  <c r="U75" i="3" s="1"/>
  <c r="R59" i="3"/>
  <c r="S58" i="3"/>
  <c r="R58" i="3"/>
  <c r="S57" i="3"/>
  <c r="R57" i="3"/>
  <c r="S56" i="3"/>
  <c r="T64" i="3" s="1"/>
  <c r="R56" i="3"/>
  <c r="S55" i="3"/>
  <c r="U55" i="3" s="1"/>
  <c r="R55" i="3"/>
  <c r="S54" i="3"/>
  <c r="U54" i="3" s="1"/>
  <c r="R54" i="3"/>
  <c r="S53" i="3"/>
  <c r="U69" i="3" s="1"/>
  <c r="R53" i="3"/>
  <c r="S52" i="3"/>
  <c r="R52" i="3"/>
  <c r="S51" i="3"/>
  <c r="U51" i="3" s="1"/>
  <c r="R51" i="3"/>
  <c r="S50" i="3"/>
  <c r="R50" i="3"/>
  <c r="S49" i="3"/>
  <c r="U49" i="3" s="1"/>
  <c r="R49" i="3"/>
  <c r="S48" i="3"/>
  <c r="U48" i="3" s="1"/>
  <c r="R48" i="3"/>
  <c r="S47" i="3"/>
  <c r="R47" i="3"/>
  <c r="S46" i="3"/>
  <c r="R46" i="3"/>
  <c r="S45" i="3"/>
  <c r="U45" i="3" s="1"/>
  <c r="R45" i="3"/>
  <c r="S44" i="3"/>
  <c r="T52" i="3" s="1"/>
  <c r="R44" i="3"/>
  <c r="S43" i="3"/>
  <c r="U43" i="3" s="1"/>
  <c r="R43" i="3"/>
  <c r="S42" i="3"/>
  <c r="U42" i="3" s="1"/>
  <c r="R42" i="3"/>
  <c r="S41" i="3"/>
  <c r="R41" i="3"/>
  <c r="S40" i="3"/>
  <c r="R40" i="3"/>
  <c r="S39" i="3"/>
  <c r="U39" i="3" s="1"/>
  <c r="R39" i="3"/>
  <c r="S38" i="3"/>
  <c r="T46" i="3" s="1"/>
  <c r="R38" i="3"/>
  <c r="S37" i="3"/>
  <c r="U37" i="3" s="1"/>
  <c r="R37" i="3"/>
  <c r="S36" i="3"/>
  <c r="U36" i="3" s="1"/>
  <c r="R36" i="3"/>
  <c r="S35" i="3"/>
  <c r="R35" i="3"/>
  <c r="S34" i="3"/>
  <c r="R34" i="3"/>
  <c r="S33" i="3"/>
  <c r="U33" i="3" s="1"/>
  <c r="R33" i="3"/>
  <c r="S32" i="3"/>
  <c r="T40" i="3" s="1"/>
  <c r="R32" i="3"/>
  <c r="S31" i="3"/>
  <c r="U31" i="3" s="1"/>
  <c r="R31" i="3"/>
  <c r="S30" i="3"/>
  <c r="U30" i="3" s="1"/>
  <c r="R30" i="3"/>
  <c r="S29" i="3"/>
  <c r="R29" i="3"/>
  <c r="S28" i="3"/>
  <c r="R28" i="3"/>
  <c r="S27" i="3"/>
  <c r="U27" i="3" s="1"/>
  <c r="R27" i="3"/>
  <c r="S26" i="3"/>
  <c r="T34" i="3" s="1"/>
  <c r="R26" i="3"/>
  <c r="S25" i="3"/>
  <c r="U25" i="3" s="1"/>
  <c r="R25" i="3"/>
  <c r="S24" i="3"/>
  <c r="U24" i="3" s="1"/>
  <c r="R24" i="3"/>
  <c r="S23" i="3"/>
  <c r="R23" i="3"/>
  <c r="S22" i="3"/>
  <c r="U22" i="3" s="1"/>
  <c r="R22" i="3"/>
  <c r="S21" i="3"/>
  <c r="U21" i="3" s="1"/>
  <c r="R21" i="3"/>
  <c r="S20" i="3"/>
  <c r="T28" i="3" s="1"/>
  <c r="R20" i="3"/>
  <c r="S19" i="3"/>
  <c r="U19" i="3" s="1"/>
  <c r="R19" i="3"/>
  <c r="S18" i="3"/>
  <c r="T18" i="3" s="1"/>
  <c r="R18" i="3"/>
  <c r="S17" i="3"/>
  <c r="R17" i="3"/>
  <c r="S16" i="3"/>
  <c r="U16" i="3" s="1"/>
  <c r="R16" i="3"/>
  <c r="S15" i="3"/>
  <c r="U15" i="3" s="1"/>
  <c r="R15" i="3"/>
  <c r="S14" i="3"/>
  <c r="T22" i="3" s="1"/>
  <c r="R14" i="3"/>
  <c r="S13" i="3"/>
  <c r="U13" i="3" s="1"/>
  <c r="R13" i="3"/>
  <c r="S12" i="3"/>
  <c r="T12" i="3" s="1"/>
  <c r="R12" i="3"/>
  <c r="S11" i="3"/>
  <c r="R11" i="3"/>
  <c r="S10" i="3"/>
  <c r="U10" i="3" s="1"/>
  <c r="R10" i="3"/>
  <c r="S9" i="3"/>
  <c r="T9" i="3" s="1"/>
  <c r="R9" i="3"/>
  <c r="U8" i="3"/>
  <c r="U8" i="2"/>
  <c r="R9" i="2"/>
  <c r="S9" i="2"/>
  <c r="T9" i="2"/>
  <c r="U9" i="2"/>
  <c r="R10" i="2"/>
  <c r="S10" i="2"/>
  <c r="T10" i="2" s="1"/>
  <c r="R11" i="2"/>
  <c r="S11" i="2"/>
  <c r="U11" i="2" s="1"/>
  <c r="R12" i="2"/>
  <c r="S12" i="2"/>
  <c r="T12" i="2" s="1"/>
  <c r="R13" i="2"/>
  <c r="S13" i="2"/>
  <c r="R14" i="2"/>
  <c r="S14" i="2"/>
  <c r="U14" i="2" s="1"/>
  <c r="T14" i="2"/>
  <c r="R15" i="2"/>
  <c r="S15" i="2"/>
  <c r="T23" i="2" s="1"/>
  <c r="T15" i="2"/>
  <c r="U15" i="2"/>
  <c r="R16" i="2"/>
  <c r="S16" i="2"/>
  <c r="R17" i="2"/>
  <c r="S17" i="2"/>
  <c r="U17" i="2" s="1"/>
  <c r="R18" i="2"/>
  <c r="S18" i="2"/>
  <c r="U18" i="2"/>
  <c r="R19" i="2"/>
  <c r="S19" i="2"/>
  <c r="U19" i="2"/>
  <c r="R20" i="2"/>
  <c r="S20" i="2"/>
  <c r="U20" i="2" s="1"/>
  <c r="R21" i="2"/>
  <c r="S21" i="2"/>
  <c r="U21" i="2"/>
  <c r="R22" i="2"/>
  <c r="S22" i="2"/>
  <c r="U22" i="2"/>
  <c r="R23" i="2"/>
  <c r="S23" i="2"/>
  <c r="U23" i="2" s="1"/>
  <c r="R24" i="2"/>
  <c r="S24" i="2"/>
  <c r="U24" i="2" s="1"/>
  <c r="R25" i="2"/>
  <c r="S25" i="2"/>
  <c r="T33" i="2" s="1"/>
  <c r="R26" i="2"/>
  <c r="S26" i="2"/>
  <c r="T26" i="2" s="1"/>
  <c r="R27" i="2"/>
  <c r="S27" i="2"/>
  <c r="R28" i="2"/>
  <c r="S28" i="2"/>
  <c r="T36" i="2" s="1"/>
  <c r="R29" i="2"/>
  <c r="S29" i="2"/>
  <c r="T29" i="2"/>
  <c r="R30" i="2"/>
  <c r="S30" i="2"/>
  <c r="T38" i="2" s="1"/>
  <c r="R31" i="2"/>
  <c r="S31" i="2"/>
  <c r="U31" i="2" s="1"/>
  <c r="R32" i="2"/>
  <c r="S32" i="2"/>
  <c r="R33" i="2"/>
  <c r="S33" i="2"/>
  <c r="R34" i="2"/>
  <c r="S34" i="2"/>
  <c r="T42" i="2" s="1"/>
  <c r="U34" i="2"/>
  <c r="R35" i="2"/>
  <c r="S35" i="2"/>
  <c r="R36" i="2"/>
  <c r="S36" i="2"/>
  <c r="R37" i="2"/>
  <c r="S37" i="2"/>
  <c r="R38" i="2"/>
  <c r="S38" i="2"/>
  <c r="U38" i="2" s="1"/>
  <c r="R39" i="2"/>
  <c r="S39" i="2"/>
  <c r="T47" i="2" s="1"/>
  <c r="R40" i="2"/>
  <c r="S40" i="2"/>
  <c r="T48" i="2" s="1"/>
  <c r="R41" i="2"/>
  <c r="S41" i="2"/>
  <c r="T41" i="2" s="1"/>
  <c r="R42" i="2"/>
  <c r="S42" i="2"/>
  <c r="R43" i="2"/>
  <c r="S43" i="2"/>
  <c r="T51" i="2" s="1"/>
  <c r="R44" i="2"/>
  <c r="S44" i="2"/>
  <c r="R45" i="2"/>
  <c r="S45" i="2"/>
  <c r="T53" i="2" s="1"/>
  <c r="R46" i="2"/>
  <c r="S46" i="2"/>
  <c r="R47" i="2"/>
  <c r="S47" i="2"/>
  <c r="R48" i="2"/>
  <c r="S48" i="2"/>
  <c r="T56" i="2" s="1"/>
  <c r="R49" i="2"/>
  <c r="S49" i="2"/>
  <c r="T57" i="2" s="1"/>
  <c r="U49" i="2"/>
  <c r="R50" i="2"/>
  <c r="S50" i="2"/>
  <c r="U50" i="2" s="1"/>
  <c r="R51" i="2"/>
  <c r="S51" i="2"/>
  <c r="R52" i="2"/>
  <c r="S52" i="2"/>
  <c r="R53" i="2"/>
  <c r="S53" i="2"/>
  <c r="R54" i="2"/>
  <c r="S54" i="2"/>
  <c r="T62" i="2" s="1"/>
  <c r="R55" i="2"/>
  <c r="S55" i="2"/>
  <c r="T63" i="2" s="1"/>
  <c r="R56" i="2"/>
  <c r="S56" i="2"/>
  <c r="R57" i="2"/>
  <c r="X59" i="2" s="1"/>
  <c r="S57" i="2"/>
  <c r="W59" i="2" s="1"/>
  <c r="R58" i="2"/>
  <c r="S58" i="2"/>
  <c r="W57" i="2" s="1"/>
  <c r="U58" i="2"/>
  <c r="R59" i="2"/>
  <c r="S59" i="2"/>
  <c r="U59" i="2" s="1"/>
  <c r="T59" i="2"/>
  <c r="R60" i="2"/>
  <c r="S60" i="2"/>
  <c r="T68" i="2" s="1"/>
  <c r="R61" i="2"/>
  <c r="S61" i="2"/>
  <c r="R62" i="2"/>
  <c r="S62" i="2"/>
  <c r="R63" i="2"/>
  <c r="S63" i="2"/>
  <c r="R64" i="2"/>
  <c r="S64" i="2"/>
  <c r="R65" i="2"/>
  <c r="S65" i="2"/>
  <c r="R66" i="2"/>
  <c r="S66" i="2"/>
  <c r="T74" i="2" s="1"/>
  <c r="R67" i="2"/>
  <c r="S67" i="2"/>
  <c r="R68" i="2"/>
  <c r="S68" i="2"/>
  <c r="R69" i="2"/>
  <c r="S69" i="2"/>
  <c r="T69" i="2"/>
  <c r="U69" i="2"/>
  <c r="R70" i="2"/>
  <c r="S70" i="2"/>
  <c r="T70" i="2" s="1"/>
  <c r="R71" i="2"/>
  <c r="S71" i="2"/>
  <c r="T71" i="2"/>
  <c r="R72" i="2"/>
  <c r="S72" i="2"/>
  <c r="R73" i="2"/>
  <c r="S73" i="2"/>
  <c r="R74" i="2"/>
  <c r="S74" i="2"/>
  <c r="U74" i="2"/>
  <c r="R75" i="2"/>
  <c r="S75" i="2"/>
  <c r="U75" i="2" s="1"/>
  <c r="T75" i="2"/>
  <c r="R76" i="2"/>
  <c r="S76" i="2"/>
  <c r="R77" i="2"/>
  <c r="S77" i="2"/>
  <c r="R78" i="2"/>
  <c r="S78" i="2"/>
  <c r="U78" i="2"/>
  <c r="R79" i="2"/>
  <c r="S79" i="2"/>
  <c r="T79" i="2" s="1"/>
  <c r="R80" i="2"/>
  <c r="S80" i="2"/>
  <c r="R81" i="2"/>
  <c r="S81" i="2"/>
  <c r="R82" i="2"/>
  <c r="S82" i="2"/>
  <c r="R83" i="2"/>
  <c r="S83" i="2"/>
  <c r="U83" i="2"/>
  <c r="R84" i="2"/>
  <c r="S84" i="2"/>
  <c r="T84" i="2" s="1"/>
  <c r="R85" i="2"/>
  <c r="S85" i="2"/>
  <c r="R86" i="2"/>
  <c r="S86" i="2"/>
  <c r="U86" i="2" s="1"/>
  <c r="R87" i="2"/>
  <c r="S87" i="2"/>
  <c r="U87" i="2"/>
  <c r="R88" i="2"/>
  <c r="S88" i="2"/>
  <c r="R89" i="2"/>
  <c r="S89" i="2"/>
  <c r="U89" i="2" s="1"/>
  <c r="R90" i="2"/>
  <c r="S90" i="2"/>
  <c r="T90" i="2" s="1"/>
  <c r="R91" i="2"/>
  <c r="S91" i="2"/>
  <c r="R92" i="2"/>
  <c r="S92" i="2"/>
  <c r="U92" i="2" s="1"/>
  <c r="R93" i="2"/>
  <c r="S93" i="2"/>
  <c r="R94" i="2"/>
  <c r="S94" i="2"/>
  <c r="T94" i="2" s="1"/>
  <c r="R95" i="2"/>
  <c r="S95" i="2"/>
  <c r="U95" i="2" s="1"/>
  <c r="R96" i="2"/>
  <c r="S96" i="2"/>
  <c r="T93" i="2" l="1"/>
  <c r="T78" i="2"/>
  <c r="T73" i="2"/>
  <c r="T82" i="2"/>
  <c r="T45" i="2"/>
  <c r="U43" i="2"/>
  <c r="X57" i="2"/>
  <c r="T32" i="2"/>
  <c r="T95" i="2"/>
  <c r="U77" i="2"/>
  <c r="T60" i="2"/>
  <c r="T91" i="2"/>
  <c r="T72" i="2"/>
  <c r="U68" i="2"/>
  <c r="T21" i="2"/>
  <c r="T17" i="2"/>
  <c r="W58" i="2"/>
  <c r="T96" i="2"/>
  <c r="T81" i="2"/>
  <c r="U41" i="2"/>
  <c r="T44" i="2"/>
  <c r="X58" i="2"/>
  <c r="U26" i="2"/>
  <c r="U90" i="2"/>
  <c r="U61" i="2"/>
  <c r="T54" i="2"/>
  <c r="T39" i="2"/>
  <c r="U12" i="2"/>
  <c r="U80" i="2"/>
  <c r="T50" i="2"/>
  <c r="U40" i="2"/>
  <c r="T24" i="2"/>
  <c r="T35" i="2"/>
  <c r="T27" i="2"/>
  <c r="T86" i="2"/>
  <c r="T66" i="2"/>
  <c r="U62" i="2"/>
  <c r="U53" i="2"/>
  <c r="U44" i="2"/>
  <c r="U35" i="2"/>
  <c r="T30" i="2"/>
  <c r="T11" i="2"/>
  <c r="U32" i="2"/>
  <c r="T67" i="2"/>
  <c r="U93" i="2"/>
  <c r="U81" i="2"/>
  <c r="T87" i="2"/>
  <c r="T85" i="2"/>
  <c r="U52" i="2"/>
  <c r="U25" i="2"/>
  <c r="U10" i="2"/>
  <c r="T83" i="2"/>
  <c r="T89" i="2"/>
  <c r="U84" i="2"/>
  <c r="U72" i="2"/>
  <c r="T77" i="2"/>
  <c r="T65" i="2"/>
  <c r="U56" i="2"/>
  <c r="U47" i="2"/>
  <c r="U29" i="2"/>
  <c r="U13" i="2"/>
  <c r="U71" i="2"/>
  <c r="T88" i="2"/>
  <c r="T76" i="2"/>
  <c r="T20" i="2"/>
  <c r="U16" i="2"/>
  <c r="T13" i="2"/>
  <c r="T18" i="2"/>
  <c r="T92" i="2"/>
  <c r="T80" i="2"/>
  <c r="U64" i="2"/>
  <c r="U55" i="2"/>
  <c r="U46" i="2"/>
  <c r="U37" i="2"/>
  <c r="U28" i="2"/>
  <c r="T16" i="2"/>
  <c r="U94" i="5"/>
  <c r="T62" i="5"/>
  <c r="T87" i="5"/>
  <c r="T26" i="5"/>
  <c r="T50" i="5"/>
  <c r="U27" i="5"/>
  <c r="U33" i="5"/>
  <c r="U39" i="5"/>
  <c r="U45" i="5"/>
  <c r="U51" i="5"/>
  <c r="U57" i="5"/>
  <c r="U63" i="5"/>
  <c r="U68" i="5"/>
  <c r="U95" i="5"/>
  <c r="T32" i="5"/>
  <c r="T44" i="5"/>
  <c r="U74" i="5"/>
  <c r="U80" i="5"/>
  <c r="T93" i="5"/>
  <c r="U28" i="5"/>
  <c r="U34" i="5"/>
  <c r="U40" i="5"/>
  <c r="U46" i="5"/>
  <c r="U52" i="5"/>
  <c r="U58" i="5"/>
  <c r="T72" i="5"/>
  <c r="U92" i="5"/>
  <c r="U86" i="5"/>
  <c r="U91" i="5"/>
  <c r="U72" i="5"/>
  <c r="T17" i="5"/>
  <c r="T59" i="5"/>
  <c r="U32" i="5"/>
  <c r="U44" i="5"/>
  <c r="T65" i="5"/>
  <c r="T67" i="5"/>
  <c r="T70" i="5"/>
  <c r="T73" i="5"/>
  <c r="T76" i="5"/>
  <c r="T79" i="5"/>
  <c r="T82" i="5"/>
  <c r="T85" i="5"/>
  <c r="T88" i="5"/>
  <c r="T91" i="5"/>
  <c r="T94" i="5"/>
  <c r="U78" i="5"/>
  <c r="T20" i="5"/>
  <c r="T56" i="5"/>
  <c r="U11" i="5"/>
  <c r="U41" i="5"/>
  <c r="U67" i="5"/>
  <c r="U70" i="5"/>
  <c r="U73" i="5"/>
  <c r="U76" i="5"/>
  <c r="U79" i="5"/>
  <c r="U82" i="5"/>
  <c r="U85" i="5"/>
  <c r="U88" i="5"/>
  <c r="U29" i="5"/>
  <c r="T9" i="5"/>
  <c r="T12" i="5"/>
  <c r="T15" i="5"/>
  <c r="T18" i="5"/>
  <c r="T21" i="5"/>
  <c r="T24" i="5"/>
  <c r="T27" i="5"/>
  <c r="T30" i="5"/>
  <c r="T33" i="5"/>
  <c r="T36" i="5"/>
  <c r="T39" i="5"/>
  <c r="T42" i="5"/>
  <c r="T45" i="5"/>
  <c r="T48" i="5"/>
  <c r="T51" i="5"/>
  <c r="T54" i="5"/>
  <c r="T57" i="5"/>
  <c r="T60" i="5"/>
  <c r="T63" i="5"/>
  <c r="U35" i="5"/>
  <c r="U62" i="5"/>
  <c r="U75" i="5"/>
  <c r="U26" i="5"/>
  <c r="T68" i="5"/>
  <c r="T71" i="5"/>
  <c r="T74" i="5"/>
  <c r="T77" i="5"/>
  <c r="T80" i="5"/>
  <c r="T83" i="5"/>
  <c r="T86" i="5"/>
  <c r="T89" i="5"/>
  <c r="T92" i="5"/>
  <c r="T95" i="5"/>
  <c r="T38" i="5"/>
  <c r="U47" i="5"/>
  <c r="T23" i="5"/>
  <c r="T53" i="5"/>
  <c r="U14" i="5"/>
  <c r="U50" i="5"/>
  <c r="T10" i="5"/>
  <c r="T13" i="5"/>
  <c r="T16" i="5"/>
  <c r="T19" i="5"/>
  <c r="T22" i="5"/>
  <c r="T25" i="5"/>
  <c r="T28" i="5"/>
  <c r="T31" i="5"/>
  <c r="T34" i="5"/>
  <c r="T37" i="5"/>
  <c r="T40" i="5"/>
  <c r="T43" i="5"/>
  <c r="T46" i="5"/>
  <c r="T49" i="5"/>
  <c r="T52" i="5"/>
  <c r="T55" i="5"/>
  <c r="T58" i="5"/>
  <c r="T61" i="5"/>
  <c r="T64" i="5"/>
  <c r="T66" i="5"/>
  <c r="U61" i="5"/>
  <c r="U64" i="5"/>
  <c r="U82" i="3"/>
  <c r="U87" i="3"/>
  <c r="T66" i="3"/>
  <c r="U81" i="3"/>
  <c r="U70" i="3"/>
  <c r="U93" i="3"/>
  <c r="U76" i="3"/>
  <c r="T78" i="3"/>
  <c r="T54" i="3"/>
  <c r="U71" i="3"/>
  <c r="T50" i="3"/>
  <c r="T10" i="3"/>
  <c r="U67" i="3"/>
  <c r="T84" i="3"/>
  <c r="U94" i="3"/>
  <c r="T57" i="3"/>
  <c r="U63" i="3"/>
  <c r="U73" i="3"/>
  <c r="U79" i="3"/>
  <c r="U84" i="3"/>
  <c r="T13" i="3"/>
  <c r="T19" i="3"/>
  <c r="T16" i="3"/>
  <c r="U28" i="3"/>
  <c r="U34" i="3"/>
  <c r="U40" i="3"/>
  <c r="U46" i="3"/>
  <c r="U52" i="3"/>
  <c r="U68" i="3"/>
  <c r="T90" i="3"/>
  <c r="U95" i="3"/>
  <c r="U58" i="3"/>
  <c r="U74" i="3"/>
  <c r="U80" i="3"/>
  <c r="U85" i="3"/>
  <c r="U90" i="3"/>
  <c r="T25" i="3"/>
  <c r="T31" i="3"/>
  <c r="T37" i="3"/>
  <c r="T43" i="3"/>
  <c r="T49" i="3"/>
  <c r="T55" i="3"/>
  <c r="T69" i="3"/>
  <c r="T96" i="3"/>
  <c r="T14" i="3"/>
  <c r="T26" i="3"/>
  <c r="T38" i="3"/>
  <c r="T53" i="3"/>
  <c r="T62" i="3"/>
  <c r="U11" i="3"/>
  <c r="U17" i="3"/>
  <c r="U26" i="3"/>
  <c r="U35" i="3"/>
  <c r="U38" i="3"/>
  <c r="U41" i="3"/>
  <c r="U44" i="3"/>
  <c r="U47" i="3"/>
  <c r="U50" i="3"/>
  <c r="U53" i="3"/>
  <c r="U56" i="3"/>
  <c r="U59" i="3"/>
  <c r="U62" i="3"/>
  <c r="T20" i="3"/>
  <c r="T44" i="3"/>
  <c r="U14" i="3"/>
  <c r="T65" i="3"/>
  <c r="T67" i="3"/>
  <c r="T73" i="3"/>
  <c r="T76" i="3"/>
  <c r="T79" i="3"/>
  <c r="T82" i="3"/>
  <c r="T85" i="3"/>
  <c r="T88" i="3"/>
  <c r="T91" i="3"/>
  <c r="T94" i="3"/>
  <c r="U32" i="3"/>
  <c r="U65" i="3"/>
  <c r="T15" i="3"/>
  <c r="T27" i="3"/>
  <c r="T33" i="3"/>
  <c r="T45" i="3"/>
  <c r="T11" i="3"/>
  <c r="T23" i="3"/>
  <c r="T35" i="3"/>
  <c r="T47" i="3"/>
  <c r="U20" i="3"/>
  <c r="T24" i="3"/>
  <c r="T39" i="3"/>
  <c r="T48" i="3"/>
  <c r="U57" i="3"/>
  <c r="U72" i="3"/>
  <c r="T29" i="3"/>
  <c r="T59" i="3"/>
  <c r="U23" i="3"/>
  <c r="U9" i="3"/>
  <c r="U18" i="3"/>
  <c r="T68" i="3"/>
  <c r="T71" i="3"/>
  <c r="T74" i="3"/>
  <c r="T77" i="3"/>
  <c r="T80" i="3"/>
  <c r="T83" i="3"/>
  <c r="T86" i="3"/>
  <c r="T89" i="3"/>
  <c r="T92" i="3"/>
  <c r="T95" i="3"/>
  <c r="T32" i="3"/>
  <c r="T56" i="3"/>
  <c r="U29" i="3"/>
  <c r="T21" i="3"/>
  <c r="T30" i="3"/>
  <c r="T36" i="3"/>
  <c r="T42" i="3"/>
  <c r="T51" i="3"/>
  <c r="T63" i="3"/>
  <c r="U12" i="3"/>
  <c r="U60" i="3"/>
  <c r="T41" i="3"/>
  <c r="T58" i="3"/>
  <c r="T61" i="3"/>
  <c r="U64" i="3"/>
  <c r="T17" i="3"/>
  <c r="T61" i="2"/>
  <c r="T58" i="2"/>
  <c r="T52" i="2"/>
  <c r="T46" i="2"/>
  <c r="T40" i="2"/>
  <c r="T37" i="2"/>
  <c r="T31" i="2"/>
  <c r="T28" i="2"/>
  <c r="T25" i="2"/>
  <c r="T19" i="2"/>
  <c r="U51" i="2"/>
  <c r="U30" i="2"/>
  <c r="T64" i="2"/>
  <c r="T55" i="2"/>
  <c r="T43" i="2"/>
  <c r="T34" i="2"/>
  <c r="T22" i="2"/>
  <c r="U60" i="2"/>
  <c r="U54" i="2"/>
  <c r="U45" i="2"/>
  <c r="U42" i="2"/>
  <c r="U36" i="2"/>
  <c r="U27" i="2"/>
  <c r="U94" i="2"/>
  <c r="U91" i="2"/>
  <c r="U88" i="2"/>
  <c r="U85" i="2"/>
  <c r="U82" i="2"/>
  <c r="U79" i="2"/>
  <c r="U76" i="2"/>
  <c r="U73" i="2"/>
  <c r="U70" i="2"/>
  <c r="U67" i="2"/>
  <c r="U65" i="2"/>
  <c r="U63" i="2"/>
  <c r="U57" i="2"/>
  <c r="U48" i="2"/>
  <c r="U39" i="2"/>
  <c r="U33" i="2"/>
  <c r="U66" i="2"/>
  <c r="T49" i="2"/>
</calcChain>
</file>

<file path=xl/sharedStrings.xml><?xml version="1.0" encoding="utf-8"?>
<sst xmlns="http://schemas.openxmlformats.org/spreadsheetml/2006/main" count="4249" uniqueCount="77">
  <si>
    <t>​Sensor Tower Store Intelligence CSV</t>
  </si>
  <si>
    <t>Platform</t>
  </si>
  <si>
    <t>iOS</t>
  </si>
  <si>
    <t>Date Start</t>
  </si>
  <si>
    <t>2019-02-10 15:13:59 UTC</t>
  </si>
  <si>
    <t>Date End</t>
  </si>
  <si>
    <t>2019-05-09 00:00:00 UTC</t>
  </si>
  <si>
    <t>Downloads</t>
  </si>
  <si>
    <t>Revenue</t>
  </si>
  <si>
    <t>Unified ID</t>
  </si>
  <si>
    <t>Unified Name</t>
  </si>
  <si>
    <t>Unified Publisher</t>
  </si>
  <si>
    <t>Unified Publisher Name</t>
  </si>
  <si>
    <t>Parent Company Name</t>
  </si>
  <si>
    <t>App ID</t>
  </si>
  <si>
    <t>App Name</t>
  </si>
  <si>
    <t>Publisher ID</t>
  </si>
  <si>
    <t>Publisher Name</t>
  </si>
  <si>
    <t>Country</t>
  </si>
  <si>
    <t>Date</t>
  </si>
  <si>
    <t>Android Downloads</t>
  </si>
  <si>
    <t>Android Revenue</t>
  </si>
  <si>
    <t>iPad Downloads</t>
  </si>
  <si>
    <t>iPad Revenue</t>
  </si>
  <si>
    <t>iPhone Downloads</t>
  </si>
  <si>
    <t>iPhone Revenue</t>
  </si>
  <si>
    <t>Unified Total Downloads (Only for Unified CSV)</t>
  </si>
  <si>
    <t>Unified Total Revenue (Only for Unified CSV)</t>
  </si>
  <si>
    <t>58260ff50211a6d2730022c1</t>
  </si>
  <si>
    <t>Angry Birds Match</t>
  </si>
  <si>
    <t>5604883d8ac3501722000ead</t>
  </si>
  <si>
    <t>Rovio Entertainment</t>
  </si>
  <si>
    <t>Rovio Entertainment Oyj</t>
  </si>
  <si>
    <t>US</t>
  </si>
  <si>
    <t>Big Fish Games, Inc</t>
  </si>
  <si>
    <t>Big Fish Casino: Slots &amp; Games</t>
  </si>
  <si>
    <t>Big Fish Games</t>
  </si>
  <si>
    <t>5614b3823f07e2077c00088d</t>
  </si>
  <si>
    <t>55c5026502ac64f9c0001fa0</t>
  </si>
  <si>
    <t/>
  </si>
  <si>
    <t>Wo2W</t>
  </si>
  <si>
    <t>2Wo2W</t>
  </si>
  <si>
    <t>WoW</t>
  </si>
  <si>
    <t>Timeline</t>
  </si>
  <si>
    <t>WoW Revenue</t>
  </si>
  <si>
    <t>2018-05-15 15:46:40 UTC</t>
  </si>
  <si>
    <t>2018-02-15 15:46:40 UTC</t>
  </si>
  <si>
    <t>Sensor Tower Store Intelligence CSV</t>
  </si>
  <si>
    <t>MyTona</t>
  </si>
  <si>
    <t>Seekers Notes®: Hidden Mystery</t>
  </si>
  <si>
    <t>56153a123f07e25d29038142</t>
  </si>
  <si>
    <t>55d940c102ac645ad2174087</t>
  </si>
  <si>
    <t>Playrix Games</t>
  </si>
  <si>
    <t>Homescapes</t>
  </si>
  <si>
    <t>Playrix</t>
  </si>
  <si>
    <t>5614b8de3f07e25d29001b9e</t>
  </si>
  <si>
    <t>597a55930211a69d0f000000</t>
  </si>
  <si>
    <t>2019-01-01 00:00:00 UTC</t>
  </si>
  <si>
    <t>/puzzle/events/missions</t>
  </si>
  <si>
    <t>Grand Total</t>
  </si>
  <si>
    <t>/puzzle/events/interactions</t>
  </si>
  <si>
    <t>/puzzle/events/rewards</t>
  </si>
  <si>
    <t>/puzzle/events/competitions</t>
  </si>
  <si>
    <t>/puzzle/events/quests</t>
  </si>
  <si>
    <t>/puzzle/events/banks</t>
  </si>
  <si>
    <t>/puzzle/events/purchases</t>
  </si>
  <si>
    <t>/puzzle/events/bonuses</t>
  </si>
  <si>
    <t>/puzzle/events/challenges</t>
  </si>
  <si>
    <t>2019</t>
  </si>
  <si>
    <t>2018</t>
  </si>
  <si>
    <t>Row Labels</t>
  </si>
  <si>
    <t>Column Labels</t>
  </si>
  <si>
    <t>Count of title</t>
  </si>
  <si>
    <t>(All)</t>
  </si>
  <si>
    <t>tgp_game</t>
  </si>
  <si>
    <t>/puzzle/events/custom design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</si>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</sst>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6" fontId="0" fillId="0" borderId="0" xfId="0" applyNumberFormat="1"/>
    <xf numFmtId="14" fontId="0" fillId="0" borderId="0" xfId="0" applyNumberFormat="1"/>
    <xf numFmtId="9" fontId="0" fillId="0" borderId="0" xfId="1" applyFont="1"/>
    <xf numFmtId="9" fontId="0" fillId="0" borderId="10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8" fillId="0" borderId="0" xfId="43"/>
    <xf numFmtId="0" fontId="0" fillId="0" borderId="0" xfId="0" quotePrefix="1"/>
    <xf numFmtId="0" fontId="0" fillId="0" borderId="0" xfId="0" applyFill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0" i="0" u="none" strike="noStrike" kern="1200" spc="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r>
              <a:rPr lang="en-US" b="1"/>
              <a:t>Game Name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0" i="0" u="none" strike="noStrike" kern="1200" spc="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1585473870682"/>
          <c:y val="0.24274761707418149"/>
          <c:w val="0.70380868024800713"/>
          <c:h val="0.56763557515836838"/>
        </c:manualLayout>
      </c:layout>
      <c:areaChart>
        <c:grouping val="standard"/>
        <c:varyColors val="0"/>
        <c:ser>
          <c:idx val="0"/>
          <c:order val="0"/>
          <c:tx>
            <c:strRef>
              <c:f>'Angry Birds Match Rev'!$S$8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cat>
            <c:numRef>
              <c:f>'Angry Birds Match Rev'!$K$9:$K$96</c:f>
              <c:numCache>
                <c:formatCode>m/d/yy</c:formatCode>
                <c:ptCount val="88"/>
                <c:pt idx="0">
                  <c:v>43506</c:v>
                </c:pt>
                <c:pt idx="1">
                  <c:v>43507</c:v>
                </c:pt>
                <c:pt idx="2">
                  <c:v>43508</c:v>
                </c:pt>
                <c:pt idx="3">
                  <c:v>43509</c:v>
                </c:pt>
                <c:pt idx="4">
                  <c:v>43510</c:v>
                </c:pt>
                <c:pt idx="5">
                  <c:v>43511</c:v>
                </c:pt>
                <c:pt idx="6">
                  <c:v>43512</c:v>
                </c:pt>
                <c:pt idx="7">
                  <c:v>43513</c:v>
                </c:pt>
                <c:pt idx="8">
                  <c:v>43514</c:v>
                </c:pt>
                <c:pt idx="9">
                  <c:v>43515</c:v>
                </c:pt>
                <c:pt idx="10">
                  <c:v>43516</c:v>
                </c:pt>
                <c:pt idx="11">
                  <c:v>43517</c:v>
                </c:pt>
                <c:pt idx="12">
                  <c:v>43518</c:v>
                </c:pt>
                <c:pt idx="13">
                  <c:v>43519</c:v>
                </c:pt>
                <c:pt idx="14">
                  <c:v>43520</c:v>
                </c:pt>
                <c:pt idx="15">
                  <c:v>43521</c:v>
                </c:pt>
                <c:pt idx="16">
                  <c:v>43522</c:v>
                </c:pt>
                <c:pt idx="17">
                  <c:v>43523</c:v>
                </c:pt>
                <c:pt idx="18">
                  <c:v>43524</c:v>
                </c:pt>
                <c:pt idx="19">
                  <c:v>43525</c:v>
                </c:pt>
                <c:pt idx="20">
                  <c:v>43526</c:v>
                </c:pt>
                <c:pt idx="21">
                  <c:v>43527</c:v>
                </c:pt>
                <c:pt idx="22">
                  <c:v>43528</c:v>
                </c:pt>
                <c:pt idx="23">
                  <c:v>43529</c:v>
                </c:pt>
                <c:pt idx="24">
                  <c:v>43530</c:v>
                </c:pt>
                <c:pt idx="25">
                  <c:v>43531</c:v>
                </c:pt>
                <c:pt idx="26">
                  <c:v>43532</c:v>
                </c:pt>
                <c:pt idx="27">
                  <c:v>43533</c:v>
                </c:pt>
                <c:pt idx="28">
                  <c:v>43534</c:v>
                </c:pt>
                <c:pt idx="29">
                  <c:v>43535</c:v>
                </c:pt>
                <c:pt idx="30">
                  <c:v>43536</c:v>
                </c:pt>
                <c:pt idx="31">
                  <c:v>43537</c:v>
                </c:pt>
                <c:pt idx="32">
                  <c:v>43538</c:v>
                </c:pt>
                <c:pt idx="33">
                  <c:v>43539</c:v>
                </c:pt>
                <c:pt idx="34">
                  <c:v>43540</c:v>
                </c:pt>
                <c:pt idx="35">
                  <c:v>43541</c:v>
                </c:pt>
                <c:pt idx="36">
                  <c:v>43542</c:v>
                </c:pt>
                <c:pt idx="37">
                  <c:v>43543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43547</c:v>
                </c:pt>
                <c:pt idx="42">
                  <c:v>43548</c:v>
                </c:pt>
                <c:pt idx="43">
                  <c:v>43549</c:v>
                </c:pt>
                <c:pt idx="44">
                  <c:v>43550</c:v>
                </c:pt>
                <c:pt idx="45">
                  <c:v>43551</c:v>
                </c:pt>
                <c:pt idx="46">
                  <c:v>43552</c:v>
                </c:pt>
                <c:pt idx="47">
                  <c:v>43553</c:v>
                </c:pt>
                <c:pt idx="48">
                  <c:v>43554</c:v>
                </c:pt>
                <c:pt idx="49">
                  <c:v>43555</c:v>
                </c:pt>
                <c:pt idx="50">
                  <c:v>43556</c:v>
                </c:pt>
                <c:pt idx="51">
                  <c:v>43557</c:v>
                </c:pt>
                <c:pt idx="52">
                  <c:v>43558</c:v>
                </c:pt>
                <c:pt idx="53">
                  <c:v>43559</c:v>
                </c:pt>
                <c:pt idx="54">
                  <c:v>43560</c:v>
                </c:pt>
                <c:pt idx="55">
                  <c:v>43561</c:v>
                </c:pt>
                <c:pt idx="56">
                  <c:v>43562</c:v>
                </c:pt>
                <c:pt idx="57">
                  <c:v>43563</c:v>
                </c:pt>
                <c:pt idx="58">
                  <c:v>43564</c:v>
                </c:pt>
                <c:pt idx="59">
                  <c:v>43565</c:v>
                </c:pt>
                <c:pt idx="60">
                  <c:v>43566</c:v>
                </c:pt>
                <c:pt idx="61">
                  <c:v>43567</c:v>
                </c:pt>
                <c:pt idx="62">
                  <c:v>43568</c:v>
                </c:pt>
                <c:pt idx="63">
                  <c:v>43569</c:v>
                </c:pt>
                <c:pt idx="64">
                  <c:v>43570</c:v>
                </c:pt>
                <c:pt idx="65">
                  <c:v>43571</c:v>
                </c:pt>
                <c:pt idx="66">
                  <c:v>43572</c:v>
                </c:pt>
                <c:pt idx="67">
                  <c:v>43573</c:v>
                </c:pt>
                <c:pt idx="68">
                  <c:v>43574</c:v>
                </c:pt>
                <c:pt idx="69">
                  <c:v>43575</c:v>
                </c:pt>
                <c:pt idx="70">
                  <c:v>43576</c:v>
                </c:pt>
                <c:pt idx="71">
                  <c:v>43577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43582</c:v>
                </c:pt>
                <c:pt idx="77">
                  <c:v>43583</c:v>
                </c:pt>
                <c:pt idx="78">
                  <c:v>43584</c:v>
                </c:pt>
                <c:pt idx="79">
                  <c:v>43585</c:v>
                </c:pt>
                <c:pt idx="80">
                  <c:v>43586</c:v>
                </c:pt>
                <c:pt idx="81">
                  <c:v>43587</c:v>
                </c:pt>
                <c:pt idx="82">
                  <c:v>43588</c:v>
                </c:pt>
                <c:pt idx="83">
                  <c:v>43589</c:v>
                </c:pt>
                <c:pt idx="84">
                  <c:v>43590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</c:numCache>
            </c:numRef>
          </c:cat>
          <c:val>
            <c:numRef>
              <c:f>'Angry Birds Match Rev'!$S$9:$S$96</c:f>
              <c:numCache>
                <c:formatCode>"$"#,##0_);[Red]\("$"#,##0\)</c:formatCode>
                <c:ptCount val="88"/>
                <c:pt idx="0">
                  <c:v>20872</c:v>
                </c:pt>
                <c:pt idx="1">
                  <c:v>16967</c:v>
                </c:pt>
                <c:pt idx="2">
                  <c:v>16986</c:v>
                </c:pt>
                <c:pt idx="3">
                  <c:v>17148</c:v>
                </c:pt>
                <c:pt idx="4">
                  <c:v>17494</c:v>
                </c:pt>
                <c:pt idx="5">
                  <c:v>19103</c:v>
                </c:pt>
                <c:pt idx="6">
                  <c:v>24265</c:v>
                </c:pt>
                <c:pt idx="7">
                  <c:v>22607</c:v>
                </c:pt>
                <c:pt idx="8">
                  <c:v>20287</c:v>
                </c:pt>
                <c:pt idx="9">
                  <c:v>16841</c:v>
                </c:pt>
                <c:pt idx="10">
                  <c:v>19905</c:v>
                </c:pt>
                <c:pt idx="11">
                  <c:v>16520</c:v>
                </c:pt>
                <c:pt idx="12">
                  <c:v>17233</c:v>
                </c:pt>
                <c:pt idx="13">
                  <c:v>17578</c:v>
                </c:pt>
                <c:pt idx="14">
                  <c:v>22043</c:v>
                </c:pt>
                <c:pt idx="15">
                  <c:v>17986</c:v>
                </c:pt>
                <c:pt idx="16">
                  <c:v>16619</c:v>
                </c:pt>
                <c:pt idx="17">
                  <c:v>17233</c:v>
                </c:pt>
                <c:pt idx="18">
                  <c:v>16947</c:v>
                </c:pt>
                <c:pt idx="19">
                  <c:v>18700</c:v>
                </c:pt>
                <c:pt idx="20">
                  <c:v>19458</c:v>
                </c:pt>
                <c:pt idx="21">
                  <c:v>21709</c:v>
                </c:pt>
                <c:pt idx="22">
                  <c:v>16361</c:v>
                </c:pt>
                <c:pt idx="23">
                  <c:v>15473</c:v>
                </c:pt>
                <c:pt idx="24">
                  <c:v>14265</c:v>
                </c:pt>
                <c:pt idx="25">
                  <c:v>15693</c:v>
                </c:pt>
                <c:pt idx="26">
                  <c:v>17840</c:v>
                </c:pt>
                <c:pt idx="27">
                  <c:v>23176</c:v>
                </c:pt>
                <c:pt idx="28">
                  <c:v>19573</c:v>
                </c:pt>
                <c:pt idx="29">
                  <c:v>16835</c:v>
                </c:pt>
                <c:pt idx="30">
                  <c:v>16972</c:v>
                </c:pt>
                <c:pt idx="31">
                  <c:v>17227</c:v>
                </c:pt>
                <c:pt idx="32">
                  <c:v>15803</c:v>
                </c:pt>
                <c:pt idx="33">
                  <c:v>19372</c:v>
                </c:pt>
                <c:pt idx="34">
                  <c:v>24089</c:v>
                </c:pt>
                <c:pt idx="35">
                  <c:v>23073</c:v>
                </c:pt>
                <c:pt idx="36">
                  <c:v>16199</c:v>
                </c:pt>
                <c:pt idx="37">
                  <c:v>16995</c:v>
                </c:pt>
                <c:pt idx="38">
                  <c:v>16419</c:v>
                </c:pt>
                <c:pt idx="39">
                  <c:v>16221</c:v>
                </c:pt>
                <c:pt idx="40">
                  <c:v>18955</c:v>
                </c:pt>
                <c:pt idx="41">
                  <c:v>25528</c:v>
                </c:pt>
                <c:pt idx="42">
                  <c:v>24047</c:v>
                </c:pt>
                <c:pt idx="43">
                  <c:v>19272</c:v>
                </c:pt>
                <c:pt idx="44">
                  <c:v>18011</c:v>
                </c:pt>
                <c:pt idx="45">
                  <c:v>14905</c:v>
                </c:pt>
                <c:pt idx="46">
                  <c:v>14654</c:v>
                </c:pt>
                <c:pt idx="47">
                  <c:v>16890</c:v>
                </c:pt>
                <c:pt idx="48">
                  <c:v>17761</c:v>
                </c:pt>
                <c:pt idx="49">
                  <c:v>20158</c:v>
                </c:pt>
                <c:pt idx="50">
                  <c:v>16518</c:v>
                </c:pt>
                <c:pt idx="51">
                  <c:v>16530</c:v>
                </c:pt>
                <c:pt idx="52">
                  <c:v>16091</c:v>
                </c:pt>
                <c:pt idx="53">
                  <c:v>15668</c:v>
                </c:pt>
                <c:pt idx="54">
                  <c:v>18297</c:v>
                </c:pt>
                <c:pt idx="55">
                  <c:v>17075</c:v>
                </c:pt>
                <c:pt idx="56">
                  <c:v>16785</c:v>
                </c:pt>
                <c:pt idx="57">
                  <c:v>15143</c:v>
                </c:pt>
                <c:pt idx="58">
                  <c:v>17354</c:v>
                </c:pt>
                <c:pt idx="59">
                  <c:v>16137</c:v>
                </c:pt>
                <c:pt idx="60">
                  <c:v>14803</c:v>
                </c:pt>
                <c:pt idx="61">
                  <c:v>17173</c:v>
                </c:pt>
                <c:pt idx="62">
                  <c:v>25891</c:v>
                </c:pt>
                <c:pt idx="63">
                  <c:v>21303</c:v>
                </c:pt>
                <c:pt idx="64">
                  <c:v>17365</c:v>
                </c:pt>
                <c:pt idx="65">
                  <c:v>18532</c:v>
                </c:pt>
                <c:pt idx="66">
                  <c:v>16756</c:v>
                </c:pt>
                <c:pt idx="67">
                  <c:v>16970</c:v>
                </c:pt>
                <c:pt idx="68">
                  <c:v>21566</c:v>
                </c:pt>
                <c:pt idx="69">
                  <c:v>18110</c:v>
                </c:pt>
                <c:pt idx="70">
                  <c:v>18221</c:v>
                </c:pt>
                <c:pt idx="71">
                  <c:v>15305</c:v>
                </c:pt>
                <c:pt idx="72">
                  <c:v>17336</c:v>
                </c:pt>
                <c:pt idx="73">
                  <c:v>15071</c:v>
                </c:pt>
                <c:pt idx="74">
                  <c:v>17280</c:v>
                </c:pt>
                <c:pt idx="75">
                  <c:v>18676</c:v>
                </c:pt>
                <c:pt idx="76">
                  <c:v>27616</c:v>
                </c:pt>
                <c:pt idx="77">
                  <c:v>21411</c:v>
                </c:pt>
                <c:pt idx="78">
                  <c:v>16305</c:v>
                </c:pt>
                <c:pt idx="79">
                  <c:v>15868</c:v>
                </c:pt>
                <c:pt idx="80">
                  <c:v>15290</c:v>
                </c:pt>
                <c:pt idx="81">
                  <c:v>15863</c:v>
                </c:pt>
                <c:pt idx="82">
                  <c:v>19246</c:v>
                </c:pt>
                <c:pt idx="83">
                  <c:v>18005</c:v>
                </c:pt>
                <c:pt idx="84">
                  <c:v>18195</c:v>
                </c:pt>
                <c:pt idx="85">
                  <c:v>15797</c:v>
                </c:pt>
                <c:pt idx="86">
                  <c:v>16324</c:v>
                </c:pt>
                <c:pt idx="87">
                  <c:v>17103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2-1343-93EB-BCADD6EDC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475056"/>
        <c:axId val="539740800"/>
      </c:areaChart>
      <c:lineChart>
        <c:grouping val="standard"/>
        <c:varyColors val="0"/>
        <c:ser>
          <c:idx val="1"/>
          <c:order val="1"/>
          <c:tx>
            <c:strRef>
              <c:f>'Angry Birds Match Rev'!$R$8</c:f>
              <c:strCache>
                <c:ptCount val="1"/>
                <c:pt idx="0">
                  <c:v>Downloads</c:v>
                </c:pt>
              </c:strCache>
            </c:strRef>
          </c:tx>
          <c:spPr>
            <a:ln w="28575" cap="rnd">
              <a:solidFill>
                <a:srgbClr val="63C2FF"/>
              </a:solidFill>
              <a:round/>
            </a:ln>
            <a:effectLst/>
          </c:spPr>
          <c:marker>
            <c:symbol val="none"/>
          </c:marker>
          <c:cat>
            <c:numRef>
              <c:f>'Angry Birds Match Rev'!$K$9:$K$96</c:f>
              <c:numCache>
                <c:formatCode>m/d/yy</c:formatCode>
                <c:ptCount val="88"/>
                <c:pt idx="0">
                  <c:v>43506</c:v>
                </c:pt>
                <c:pt idx="1">
                  <c:v>43507</c:v>
                </c:pt>
                <c:pt idx="2">
                  <c:v>43508</c:v>
                </c:pt>
                <c:pt idx="3">
                  <c:v>43509</c:v>
                </c:pt>
                <c:pt idx="4">
                  <c:v>43510</c:v>
                </c:pt>
                <c:pt idx="5">
                  <c:v>43511</c:v>
                </c:pt>
                <c:pt idx="6">
                  <c:v>43512</c:v>
                </c:pt>
                <c:pt idx="7">
                  <c:v>43513</c:v>
                </c:pt>
                <c:pt idx="8">
                  <c:v>43514</c:v>
                </c:pt>
                <c:pt idx="9">
                  <c:v>43515</c:v>
                </c:pt>
                <c:pt idx="10">
                  <c:v>43516</c:v>
                </c:pt>
                <c:pt idx="11">
                  <c:v>43517</c:v>
                </c:pt>
                <c:pt idx="12">
                  <c:v>43518</c:v>
                </c:pt>
                <c:pt idx="13">
                  <c:v>43519</c:v>
                </c:pt>
                <c:pt idx="14">
                  <c:v>43520</c:v>
                </c:pt>
                <c:pt idx="15">
                  <c:v>43521</c:v>
                </c:pt>
                <c:pt idx="16">
                  <c:v>43522</c:v>
                </c:pt>
                <c:pt idx="17">
                  <c:v>43523</c:v>
                </c:pt>
                <c:pt idx="18">
                  <c:v>43524</c:v>
                </c:pt>
                <c:pt idx="19">
                  <c:v>43525</c:v>
                </c:pt>
                <c:pt idx="20">
                  <c:v>43526</c:v>
                </c:pt>
                <c:pt idx="21">
                  <c:v>43527</c:v>
                </c:pt>
                <c:pt idx="22">
                  <c:v>43528</c:v>
                </c:pt>
                <c:pt idx="23">
                  <c:v>43529</c:v>
                </c:pt>
                <c:pt idx="24">
                  <c:v>43530</c:v>
                </c:pt>
                <c:pt idx="25">
                  <c:v>43531</c:v>
                </c:pt>
                <c:pt idx="26">
                  <c:v>43532</c:v>
                </c:pt>
                <c:pt idx="27">
                  <c:v>43533</c:v>
                </c:pt>
                <c:pt idx="28">
                  <c:v>43534</c:v>
                </c:pt>
                <c:pt idx="29">
                  <c:v>43535</c:v>
                </c:pt>
                <c:pt idx="30">
                  <c:v>43536</c:v>
                </c:pt>
                <c:pt idx="31">
                  <c:v>43537</c:v>
                </c:pt>
                <c:pt idx="32">
                  <c:v>43538</c:v>
                </c:pt>
                <c:pt idx="33">
                  <c:v>43539</c:v>
                </c:pt>
                <c:pt idx="34">
                  <c:v>43540</c:v>
                </c:pt>
                <c:pt idx="35">
                  <c:v>43541</c:v>
                </c:pt>
                <c:pt idx="36">
                  <c:v>43542</c:v>
                </c:pt>
                <c:pt idx="37">
                  <c:v>43543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43547</c:v>
                </c:pt>
                <c:pt idx="42">
                  <c:v>43548</c:v>
                </c:pt>
                <c:pt idx="43">
                  <c:v>43549</c:v>
                </c:pt>
                <c:pt idx="44">
                  <c:v>43550</c:v>
                </c:pt>
                <c:pt idx="45">
                  <c:v>43551</c:v>
                </c:pt>
                <c:pt idx="46">
                  <c:v>43552</c:v>
                </c:pt>
                <c:pt idx="47">
                  <c:v>43553</c:v>
                </c:pt>
                <c:pt idx="48">
                  <c:v>43554</c:v>
                </c:pt>
                <c:pt idx="49">
                  <c:v>43555</c:v>
                </c:pt>
                <c:pt idx="50">
                  <c:v>43556</c:v>
                </c:pt>
                <c:pt idx="51">
                  <c:v>43557</c:v>
                </c:pt>
                <c:pt idx="52">
                  <c:v>43558</c:v>
                </c:pt>
                <c:pt idx="53">
                  <c:v>43559</c:v>
                </c:pt>
                <c:pt idx="54">
                  <c:v>43560</c:v>
                </c:pt>
                <c:pt idx="55">
                  <c:v>43561</c:v>
                </c:pt>
                <c:pt idx="56">
                  <c:v>43562</c:v>
                </c:pt>
                <c:pt idx="57">
                  <c:v>43563</c:v>
                </c:pt>
                <c:pt idx="58">
                  <c:v>43564</c:v>
                </c:pt>
                <c:pt idx="59">
                  <c:v>43565</c:v>
                </c:pt>
                <c:pt idx="60">
                  <c:v>43566</c:v>
                </c:pt>
                <c:pt idx="61">
                  <c:v>43567</c:v>
                </c:pt>
                <c:pt idx="62">
                  <c:v>43568</c:v>
                </c:pt>
                <c:pt idx="63">
                  <c:v>43569</c:v>
                </c:pt>
                <c:pt idx="64">
                  <c:v>43570</c:v>
                </c:pt>
                <c:pt idx="65">
                  <c:v>43571</c:v>
                </c:pt>
                <c:pt idx="66">
                  <c:v>43572</c:v>
                </c:pt>
                <c:pt idx="67">
                  <c:v>43573</c:v>
                </c:pt>
                <c:pt idx="68">
                  <c:v>43574</c:v>
                </c:pt>
                <c:pt idx="69">
                  <c:v>43575</c:v>
                </c:pt>
                <c:pt idx="70">
                  <c:v>43576</c:v>
                </c:pt>
                <c:pt idx="71">
                  <c:v>43577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43582</c:v>
                </c:pt>
                <c:pt idx="77">
                  <c:v>43583</c:v>
                </c:pt>
                <c:pt idx="78">
                  <c:v>43584</c:v>
                </c:pt>
                <c:pt idx="79">
                  <c:v>43585</c:v>
                </c:pt>
                <c:pt idx="80">
                  <c:v>43586</c:v>
                </c:pt>
                <c:pt idx="81">
                  <c:v>43587</c:v>
                </c:pt>
                <c:pt idx="82">
                  <c:v>43588</c:v>
                </c:pt>
                <c:pt idx="83">
                  <c:v>43589</c:v>
                </c:pt>
                <c:pt idx="84">
                  <c:v>43590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</c:numCache>
            </c:numRef>
          </c:cat>
          <c:val>
            <c:numRef>
              <c:f>'Angry Birds Match Rev'!$R$9:$R$96</c:f>
              <c:numCache>
                <c:formatCode>General</c:formatCode>
                <c:ptCount val="88"/>
                <c:pt idx="0">
                  <c:v>2253</c:v>
                </c:pt>
                <c:pt idx="1">
                  <c:v>1682</c:v>
                </c:pt>
                <c:pt idx="2">
                  <c:v>1695</c:v>
                </c:pt>
                <c:pt idx="3">
                  <c:v>1601</c:v>
                </c:pt>
                <c:pt idx="4">
                  <c:v>1420</c:v>
                </c:pt>
                <c:pt idx="5">
                  <c:v>1478</c:v>
                </c:pt>
                <c:pt idx="6">
                  <c:v>1928</c:v>
                </c:pt>
                <c:pt idx="7">
                  <c:v>2081</c:v>
                </c:pt>
                <c:pt idx="8">
                  <c:v>1692</c:v>
                </c:pt>
                <c:pt idx="9">
                  <c:v>1658</c:v>
                </c:pt>
                <c:pt idx="10">
                  <c:v>1846</c:v>
                </c:pt>
                <c:pt idx="11">
                  <c:v>1473</c:v>
                </c:pt>
                <c:pt idx="12">
                  <c:v>1541</c:v>
                </c:pt>
                <c:pt idx="13">
                  <c:v>1847</c:v>
                </c:pt>
                <c:pt idx="14">
                  <c:v>1862</c:v>
                </c:pt>
                <c:pt idx="15">
                  <c:v>1472</c:v>
                </c:pt>
                <c:pt idx="16">
                  <c:v>1587</c:v>
                </c:pt>
                <c:pt idx="17">
                  <c:v>1707</c:v>
                </c:pt>
                <c:pt idx="18">
                  <c:v>1545</c:v>
                </c:pt>
                <c:pt idx="19">
                  <c:v>1571</c:v>
                </c:pt>
                <c:pt idx="20">
                  <c:v>1826</c:v>
                </c:pt>
                <c:pt idx="21">
                  <c:v>1848</c:v>
                </c:pt>
                <c:pt idx="22">
                  <c:v>1396</c:v>
                </c:pt>
                <c:pt idx="23">
                  <c:v>1422</c:v>
                </c:pt>
                <c:pt idx="24">
                  <c:v>1673</c:v>
                </c:pt>
                <c:pt idx="25">
                  <c:v>1781</c:v>
                </c:pt>
                <c:pt idx="26">
                  <c:v>2114</c:v>
                </c:pt>
                <c:pt idx="27">
                  <c:v>2178</c:v>
                </c:pt>
                <c:pt idx="28">
                  <c:v>1709</c:v>
                </c:pt>
                <c:pt idx="29">
                  <c:v>1499</c:v>
                </c:pt>
                <c:pt idx="30">
                  <c:v>1249</c:v>
                </c:pt>
                <c:pt idx="31">
                  <c:v>1193</c:v>
                </c:pt>
                <c:pt idx="32">
                  <c:v>1248</c:v>
                </c:pt>
                <c:pt idx="33">
                  <c:v>1277</c:v>
                </c:pt>
                <c:pt idx="34">
                  <c:v>1505</c:v>
                </c:pt>
                <c:pt idx="35">
                  <c:v>1503</c:v>
                </c:pt>
                <c:pt idx="36">
                  <c:v>1185</c:v>
                </c:pt>
                <c:pt idx="37">
                  <c:v>1028</c:v>
                </c:pt>
                <c:pt idx="38">
                  <c:v>1131</c:v>
                </c:pt>
                <c:pt idx="39">
                  <c:v>1257</c:v>
                </c:pt>
                <c:pt idx="40">
                  <c:v>1401</c:v>
                </c:pt>
                <c:pt idx="41">
                  <c:v>1814</c:v>
                </c:pt>
                <c:pt idx="42">
                  <c:v>1881</c:v>
                </c:pt>
                <c:pt idx="43">
                  <c:v>1376</c:v>
                </c:pt>
                <c:pt idx="44">
                  <c:v>1369</c:v>
                </c:pt>
                <c:pt idx="45">
                  <c:v>1359</c:v>
                </c:pt>
                <c:pt idx="46">
                  <c:v>1237</c:v>
                </c:pt>
                <c:pt idx="47">
                  <c:v>1103</c:v>
                </c:pt>
                <c:pt idx="48">
                  <c:v>1262</c:v>
                </c:pt>
                <c:pt idx="49">
                  <c:v>1304</c:v>
                </c:pt>
                <c:pt idx="50">
                  <c:v>1003</c:v>
                </c:pt>
                <c:pt idx="51">
                  <c:v>1040</c:v>
                </c:pt>
                <c:pt idx="52">
                  <c:v>1035</c:v>
                </c:pt>
                <c:pt idx="53">
                  <c:v>952</c:v>
                </c:pt>
                <c:pt idx="54">
                  <c:v>918</c:v>
                </c:pt>
                <c:pt idx="55">
                  <c:v>1134</c:v>
                </c:pt>
                <c:pt idx="56">
                  <c:v>1071</c:v>
                </c:pt>
                <c:pt idx="57">
                  <c:v>1183</c:v>
                </c:pt>
                <c:pt idx="58">
                  <c:v>1157</c:v>
                </c:pt>
                <c:pt idx="59">
                  <c:v>979</c:v>
                </c:pt>
                <c:pt idx="60">
                  <c:v>1105</c:v>
                </c:pt>
                <c:pt idx="61">
                  <c:v>1078</c:v>
                </c:pt>
                <c:pt idx="62">
                  <c:v>1151</c:v>
                </c:pt>
                <c:pt idx="63">
                  <c:v>1189</c:v>
                </c:pt>
                <c:pt idx="64">
                  <c:v>1027</c:v>
                </c:pt>
                <c:pt idx="65">
                  <c:v>1019</c:v>
                </c:pt>
                <c:pt idx="66">
                  <c:v>1000</c:v>
                </c:pt>
                <c:pt idx="67">
                  <c:v>1016</c:v>
                </c:pt>
                <c:pt idx="68">
                  <c:v>1065</c:v>
                </c:pt>
                <c:pt idx="69">
                  <c:v>1205</c:v>
                </c:pt>
                <c:pt idx="70">
                  <c:v>1052</c:v>
                </c:pt>
                <c:pt idx="71">
                  <c:v>873</c:v>
                </c:pt>
                <c:pt idx="72">
                  <c:v>949</c:v>
                </c:pt>
                <c:pt idx="73">
                  <c:v>983</c:v>
                </c:pt>
                <c:pt idx="74">
                  <c:v>1130</c:v>
                </c:pt>
                <c:pt idx="75">
                  <c:v>1118</c:v>
                </c:pt>
                <c:pt idx="76">
                  <c:v>1173</c:v>
                </c:pt>
                <c:pt idx="77">
                  <c:v>1247</c:v>
                </c:pt>
                <c:pt idx="78">
                  <c:v>1036</c:v>
                </c:pt>
                <c:pt idx="79">
                  <c:v>985</c:v>
                </c:pt>
                <c:pt idx="80">
                  <c:v>1021</c:v>
                </c:pt>
                <c:pt idx="81">
                  <c:v>1094</c:v>
                </c:pt>
                <c:pt idx="82">
                  <c:v>1014</c:v>
                </c:pt>
                <c:pt idx="83">
                  <c:v>1061</c:v>
                </c:pt>
                <c:pt idx="84">
                  <c:v>1151</c:v>
                </c:pt>
                <c:pt idx="85">
                  <c:v>990</c:v>
                </c:pt>
                <c:pt idx="86">
                  <c:v>1083</c:v>
                </c:pt>
                <c:pt idx="87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2-1343-93EB-BCADD6EDC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50512"/>
        <c:axId val="1799526032"/>
      </c:lineChart>
      <c:dateAx>
        <c:axId val="5394750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539740800"/>
        <c:crosses val="autoZero"/>
        <c:auto val="1"/>
        <c:lblOffset val="100"/>
        <c:baseTimeUnit val="days"/>
      </c:dateAx>
      <c:valAx>
        <c:axId val="539740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  <a:r>
                  <a:rPr lang="en-US" baseline="0"/>
                  <a:t> per Day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286093888396812E-2"/>
              <c:y val="0.34882096974720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539475056"/>
        <c:crosses val="autoZero"/>
        <c:crossBetween val="between"/>
      </c:valAx>
      <c:valAx>
        <c:axId val="1799526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Downloads per Day</a:t>
                </a:r>
              </a:p>
            </c:rich>
          </c:tx>
          <c:layout>
            <c:manualLayout>
              <c:xMode val="edge"/>
              <c:yMode val="edge"/>
              <c:x val="0.95897254207263061"/>
              <c:y val="0.325926232905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1799550512"/>
        <c:crosses val="max"/>
        <c:crossBetween val="between"/>
      </c:valAx>
      <c:dateAx>
        <c:axId val="179955051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179952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rgbClr val="202E4D"/>
          </a:solidFill>
          <a:latin typeface="TT Norms" panose="02000503030000020003" pitchFamily="2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0" i="0" u="none" strike="noStrike" kern="1200" spc="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r>
              <a:rPr lang="en-US" b="1"/>
              <a:t>Game Name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0" i="0" u="none" strike="noStrike" kern="1200" spc="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1585473870682"/>
          <c:y val="0.24274761707418149"/>
          <c:w val="0.70380868024800713"/>
          <c:h val="0.56763557515836838"/>
        </c:manualLayout>
      </c:layout>
      <c:areaChart>
        <c:grouping val="standard"/>
        <c:varyColors val="0"/>
        <c:ser>
          <c:idx val="0"/>
          <c:order val="0"/>
          <c:tx>
            <c:strRef>
              <c:f>'Seekers Notes Rev'!$S$8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cat>
            <c:numRef>
              <c:f>'Seekers Notes Rev'!$K$9:$K$96</c:f>
              <c:numCache>
                <c:formatCode>m/d/yy</c:formatCode>
                <c:ptCount val="88"/>
                <c:pt idx="0">
                  <c:v>43506</c:v>
                </c:pt>
                <c:pt idx="1">
                  <c:v>43507</c:v>
                </c:pt>
                <c:pt idx="2">
                  <c:v>43508</c:v>
                </c:pt>
                <c:pt idx="3">
                  <c:v>43509</c:v>
                </c:pt>
                <c:pt idx="4">
                  <c:v>43510</c:v>
                </c:pt>
                <c:pt idx="5">
                  <c:v>43511</c:v>
                </c:pt>
                <c:pt idx="6">
                  <c:v>43512</c:v>
                </c:pt>
                <c:pt idx="7">
                  <c:v>43513</c:v>
                </c:pt>
                <c:pt idx="8">
                  <c:v>43514</c:v>
                </c:pt>
                <c:pt idx="9">
                  <c:v>43515</c:v>
                </c:pt>
                <c:pt idx="10">
                  <c:v>43516</c:v>
                </c:pt>
                <c:pt idx="11">
                  <c:v>43517</c:v>
                </c:pt>
                <c:pt idx="12">
                  <c:v>43518</c:v>
                </c:pt>
                <c:pt idx="13">
                  <c:v>43519</c:v>
                </c:pt>
                <c:pt idx="14">
                  <c:v>43520</c:v>
                </c:pt>
                <c:pt idx="15">
                  <c:v>43521</c:v>
                </c:pt>
                <c:pt idx="16">
                  <c:v>43522</c:v>
                </c:pt>
                <c:pt idx="17">
                  <c:v>43523</c:v>
                </c:pt>
                <c:pt idx="18">
                  <c:v>43524</c:v>
                </c:pt>
                <c:pt idx="19">
                  <c:v>43525</c:v>
                </c:pt>
                <c:pt idx="20">
                  <c:v>43526</c:v>
                </c:pt>
                <c:pt idx="21">
                  <c:v>43527</c:v>
                </c:pt>
                <c:pt idx="22">
                  <c:v>43528</c:v>
                </c:pt>
                <c:pt idx="23">
                  <c:v>43529</c:v>
                </c:pt>
                <c:pt idx="24">
                  <c:v>43530</c:v>
                </c:pt>
                <c:pt idx="25">
                  <c:v>43531</c:v>
                </c:pt>
                <c:pt idx="26">
                  <c:v>43532</c:v>
                </c:pt>
                <c:pt idx="27">
                  <c:v>43533</c:v>
                </c:pt>
                <c:pt idx="28">
                  <c:v>43534</c:v>
                </c:pt>
                <c:pt idx="29">
                  <c:v>43535</c:v>
                </c:pt>
                <c:pt idx="30">
                  <c:v>43536</c:v>
                </c:pt>
                <c:pt idx="31">
                  <c:v>43537</c:v>
                </c:pt>
                <c:pt idx="32">
                  <c:v>43538</c:v>
                </c:pt>
                <c:pt idx="33">
                  <c:v>43539</c:v>
                </c:pt>
                <c:pt idx="34">
                  <c:v>43540</c:v>
                </c:pt>
                <c:pt idx="35">
                  <c:v>43541</c:v>
                </c:pt>
                <c:pt idx="36">
                  <c:v>43542</c:v>
                </c:pt>
                <c:pt idx="37">
                  <c:v>43543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43547</c:v>
                </c:pt>
                <c:pt idx="42">
                  <c:v>43548</c:v>
                </c:pt>
                <c:pt idx="43">
                  <c:v>43549</c:v>
                </c:pt>
                <c:pt idx="44">
                  <c:v>43550</c:v>
                </c:pt>
                <c:pt idx="45">
                  <c:v>43551</c:v>
                </c:pt>
                <c:pt idx="46">
                  <c:v>43552</c:v>
                </c:pt>
                <c:pt idx="47">
                  <c:v>43553</c:v>
                </c:pt>
                <c:pt idx="48">
                  <c:v>43554</c:v>
                </c:pt>
                <c:pt idx="49">
                  <c:v>43555</c:v>
                </c:pt>
                <c:pt idx="50">
                  <c:v>43556</c:v>
                </c:pt>
                <c:pt idx="51">
                  <c:v>43557</c:v>
                </c:pt>
                <c:pt idx="52">
                  <c:v>43558</c:v>
                </c:pt>
                <c:pt idx="53">
                  <c:v>43559</c:v>
                </c:pt>
                <c:pt idx="54">
                  <c:v>43560</c:v>
                </c:pt>
                <c:pt idx="55">
                  <c:v>43561</c:v>
                </c:pt>
                <c:pt idx="56">
                  <c:v>43562</c:v>
                </c:pt>
                <c:pt idx="57">
                  <c:v>43563</c:v>
                </c:pt>
                <c:pt idx="58">
                  <c:v>43564</c:v>
                </c:pt>
                <c:pt idx="59">
                  <c:v>43565</c:v>
                </c:pt>
                <c:pt idx="60">
                  <c:v>43566</c:v>
                </c:pt>
                <c:pt idx="61">
                  <c:v>43567</c:v>
                </c:pt>
                <c:pt idx="62">
                  <c:v>43568</c:v>
                </c:pt>
                <c:pt idx="63">
                  <c:v>43569</c:v>
                </c:pt>
                <c:pt idx="64">
                  <c:v>43570</c:v>
                </c:pt>
                <c:pt idx="65">
                  <c:v>43571</c:v>
                </c:pt>
                <c:pt idx="66">
                  <c:v>43572</c:v>
                </c:pt>
                <c:pt idx="67">
                  <c:v>43573</c:v>
                </c:pt>
                <c:pt idx="68">
                  <c:v>43574</c:v>
                </c:pt>
                <c:pt idx="69">
                  <c:v>43575</c:v>
                </c:pt>
                <c:pt idx="70">
                  <c:v>43576</c:v>
                </c:pt>
                <c:pt idx="71">
                  <c:v>43577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43582</c:v>
                </c:pt>
                <c:pt idx="77">
                  <c:v>43583</c:v>
                </c:pt>
                <c:pt idx="78">
                  <c:v>43584</c:v>
                </c:pt>
                <c:pt idx="79">
                  <c:v>43585</c:v>
                </c:pt>
                <c:pt idx="80">
                  <c:v>43586</c:v>
                </c:pt>
                <c:pt idx="81">
                  <c:v>43587</c:v>
                </c:pt>
                <c:pt idx="82">
                  <c:v>43588</c:v>
                </c:pt>
                <c:pt idx="83">
                  <c:v>43589</c:v>
                </c:pt>
                <c:pt idx="84">
                  <c:v>43590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</c:numCache>
            </c:numRef>
          </c:cat>
          <c:val>
            <c:numRef>
              <c:f>'Seekers Notes Rev'!$S$9:$S$96</c:f>
              <c:numCache>
                <c:formatCode>"$"#,##0_);[Red]\("$"#,##0\)</c:formatCode>
                <c:ptCount val="88"/>
                <c:pt idx="0">
                  <c:v>63663</c:v>
                </c:pt>
                <c:pt idx="1">
                  <c:v>47763</c:v>
                </c:pt>
                <c:pt idx="2">
                  <c:v>49233</c:v>
                </c:pt>
                <c:pt idx="3">
                  <c:v>43619</c:v>
                </c:pt>
                <c:pt idx="4">
                  <c:v>57094</c:v>
                </c:pt>
                <c:pt idx="5">
                  <c:v>51826</c:v>
                </c:pt>
                <c:pt idx="6">
                  <c:v>53956</c:v>
                </c:pt>
                <c:pt idx="7">
                  <c:v>53832</c:v>
                </c:pt>
                <c:pt idx="8">
                  <c:v>45712</c:v>
                </c:pt>
                <c:pt idx="9">
                  <c:v>44692</c:v>
                </c:pt>
                <c:pt idx="10">
                  <c:v>48859</c:v>
                </c:pt>
                <c:pt idx="11">
                  <c:v>39724</c:v>
                </c:pt>
                <c:pt idx="12">
                  <c:v>44300</c:v>
                </c:pt>
                <c:pt idx="13">
                  <c:v>44733</c:v>
                </c:pt>
                <c:pt idx="14">
                  <c:v>45719</c:v>
                </c:pt>
                <c:pt idx="15">
                  <c:v>41282</c:v>
                </c:pt>
                <c:pt idx="16">
                  <c:v>43834</c:v>
                </c:pt>
                <c:pt idx="17">
                  <c:v>46818</c:v>
                </c:pt>
                <c:pt idx="18">
                  <c:v>48968</c:v>
                </c:pt>
                <c:pt idx="19">
                  <c:v>50567</c:v>
                </c:pt>
                <c:pt idx="20">
                  <c:v>47448</c:v>
                </c:pt>
                <c:pt idx="21">
                  <c:v>47952</c:v>
                </c:pt>
                <c:pt idx="22">
                  <c:v>45427</c:v>
                </c:pt>
                <c:pt idx="23">
                  <c:v>41393</c:v>
                </c:pt>
                <c:pt idx="24">
                  <c:v>42900</c:v>
                </c:pt>
                <c:pt idx="25">
                  <c:v>44984</c:v>
                </c:pt>
                <c:pt idx="26">
                  <c:v>51366</c:v>
                </c:pt>
                <c:pt idx="27">
                  <c:v>50281</c:v>
                </c:pt>
                <c:pt idx="28">
                  <c:v>48112</c:v>
                </c:pt>
                <c:pt idx="29">
                  <c:v>56439</c:v>
                </c:pt>
                <c:pt idx="30">
                  <c:v>57474</c:v>
                </c:pt>
                <c:pt idx="31">
                  <c:v>45651</c:v>
                </c:pt>
                <c:pt idx="32">
                  <c:v>47735</c:v>
                </c:pt>
                <c:pt idx="33">
                  <c:v>45572</c:v>
                </c:pt>
                <c:pt idx="34">
                  <c:v>50135</c:v>
                </c:pt>
                <c:pt idx="35">
                  <c:v>50952</c:v>
                </c:pt>
                <c:pt idx="36">
                  <c:v>40368</c:v>
                </c:pt>
                <c:pt idx="37">
                  <c:v>40913</c:v>
                </c:pt>
                <c:pt idx="38">
                  <c:v>39156</c:v>
                </c:pt>
                <c:pt idx="39">
                  <c:v>40657</c:v>
                </c:pt>
                <c:pt idx="40">
                  <c:v>43053</c:v>
                </c:pt>
                <c:pt idx="41">
                  <c:v>43231</c:v>
                </c:pt>
                <c:pt idx="42">
                  <c:v>40221</c:v>
                </c:pt>
                <c:pt idx="43">
                  <c:v>39862</c:v>
                </c:pt>
                <c:pt idx="44">
                  <c:v>38574</c:v>
                </c:pt>
                <c:pt idx="45">
                  <c:v>43985</c:v>
                </c:pt>
                <c:pt idx="46">
                  <c:v>34270</c:v>
                </c:pt>
                <c:pt idx="47">
                  <c:v>42260</c:v>
                </c:pt>
                <c:pt idx="48">
                  <c:v>43885</c:v>
                </c:pt>
                <c:pt idx="49">
                  <c:v>44578</c:v>
                </c:pt>
                <c:pt idx="50">
                  <c:v>43082</c:v>
                </c:pt>
                <c:pt idx="51">
                  <c:v>46553</c:v>
                </c:pt>
                <c:pt idx="52">
                  <c:v>50121</c:v>
                </c:pt>
                <c:pt idx="53">
                  <c:v>95734</c:v>
                </c:pt>
                <c:pt idx="54">
                  <c:v>65232</c:v>
                </c:pt>
                <c:pt idx="55">
                  <c:v>51845</c:v>
                </c:pt>
                <c:pt idx="56">
                  <c:v>46278</c:v>
                </c:pt>
                <c:pt idx="57">
                  <c:v>37855</c:v>
                </c:pt>
                <c:pt idx="58">
                  <c:v>38007</c:v>
                </c:pt>
                <c:pt idx="59">
                  <c:v>41413</c:v>
                </c:pt>
                <c:pt idx="60">
                  <c:v>40091</c:v>
                </c:pt>
                <c:pt idx="61">
                  <c:v>49672</c:v>
                </c:pt>
                <c:pt idx="62">
                  <c:v>44012</c:v>
                </c:pt>
                <c:pt idx="63">
                  <c:v>49132</c:v>
                </c:pt>
                <c:pt idx="64">
                  <c:v>39807</c:v>
                </c:pt>
                <c:pt idx="65">
                  <c:v>41117</c:v>
                </c:pt>
                <c:pt idx="66">
                  <c:v>42382</c:v>
                </c:pt>
                <c:pt idx="67">
                  <c:v>46507</c:v>
                </c:pt>
                <c:pt idx="68">
                  <c:v>44038</c:v>
                </c:pt>
                <c:pt idx="69">
                  <c:v>57974</c:v>
                </c:pt>
                <c:pt idx="70">
                  <c:v>53837</c:v>
                </c:pt>
                <c:pt idx="71">
                  <c:v>49692</c:v>
                </c:pt>
                <c:pt idx="72">
                  <c:v>40309</c:v>
                </c:pt>
                <c:pt idx="73">
                  <c:v>41617</c:v>
                </c:pt>
                <c:pt idx="74">
                  <c:v>41021</c:v>
                </c:pt>
                <c:pt idx="75">
                  <c:v>54581</c:v>
                </c:pt>
                <c:pt idx="76">
                  <c:v>44472</c:v>
                </c:pt>
                <c:pt idx="77">
                  <c:v>49248</c:v>
                </c:pt>
                <c:pt idx="78">
                  <c:v>38254</c:v>
                </c:pt>
                <c:pt idx="79">
                  <c:v>41279</c:v>
                </c:pt>
                <c:pt idx="80">
                  <c:v>46270</c:v>
                </c:pt>
                <c:pt idx="81">
                  <c:v>46456</c:v>
                </c:pt>
                <c:pt idx="82">
                  <c:v>50693</c:v>
                </c:pt>
                <c:pt idx="83">
                  <c:v>46750</c:v>
                </c:pt>
                <c:pt idx="84">
                  <c:v>45450</c:v>
                </c:pt>
                <c:pt idx="85">
                  <c:v>38646</c:v>
                </c:pt>
                <c:pt idx="86">
                  <c:v>40112</c:v>
                </c:pt>
                <c:pt idx="87">
                  <c:v>46455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0-0E42-89D9-3D4CF188F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475056"/>
        <c:axId val="539740800"/>
      </c:areaChart>
      <c:lineChart>
        <c:grouping val="standard"/>
        <c:varyColors val="0"/>
        <c:ser>
          <c:idx val="1"/>
          <c:order val="1"/>
          <c:tx>
            <c:strRef>
              <c:f>'Seekers Notes Rev'!$R$8</c:f>
              <c:strCache>
                <c:ptCount val="1"/>
                <c:pt idx="0">
                  <c:v>Downloads</c:v>
                </c:pt>
              </c:strCache>
            </c:strRef>
          </c:tx>
          <c:spPr>
            <a:ln w="28575" cap="rnd">
              <a:solidFill>
                <a:srgbClr val="63C2FF"/>
              </a:solidFill>
              <a:round/>
            </a:ln>
            <a:effectLst/>
          </c:spPr>
          <c:marker>
            <c:symbol val="none"/>
          </c:marker>
          <c:cat>
            <c:numRef>
              <c:f>'Seekers Notes Rev'!$K$9:$K$96</c:f>
              <c:numCache>
                <c:formatCode>m/d/yy</c:formatCode>
                <c:ptCount val="88"/>
                <c:pt idx="0">
                  <c:v>43506</c:v>
                </c:pt>
                <c:pt idx="1">
                  <c:v>43507</c:v>
                </c:pt>
                <c:pt idx="2">
                  <c:v>43508</c:v>
                </c:pt>
                <c:pt idx="3">
                  <c:v>43509</c:v>
                </c:pt>
                <c:pt idx="4">
                  <c:v>43510</c:v>
                </c:pt>
                <c:pt idx="5">
                  <c:v>43511</c:v>
                </c:pt>
                <c:pt idx="6">
                  <c:v>43512</c:v>
                </c:pt>
                <c:pt idx="7">
                  <c:v>43513</c:v>
                </c:pt>
                <c:pt idx="8">
                  <c:v>43514</c:v>
                </c:pt>
                <c:pt idx="9">
                  <c:v>43515</c:v>
                </c:pt>
                <c:pt idx="10">
                  <c:v>43516</c:v>
                </c:pt>
                <c:pt idx="11">
                  <c:v>43517</c:v>
                </c:pt>
                <c:pt idx="12">
                  <c:v>43518</c:v>
                </c:pt>
                <c:pt idx="13">
                  <c:v>43519</c:v>
                </c:pt>
                <c:pt idx="14">
                  <c:v>43520</c:v>
                </c:pt>
                <c:pt idx="15">
                  <c:v>43521</c:v>
                </c:pt>
                <c:pt idx="16">
                  <c:v>43522</c:v>
                </c:pt>
                <c:pt idx="17">
                  <c:v>43523</c:v>
                </c:pt>
                <c:pt idx="18">
                  <c:v>43524</c:v>
                </c:pt>
                <c:pt idx="19">
                  <c:v>43525</c:v>
                </c:pt>
                <c:pt idx="20">
                  <c:v>43526</c:v>
                </c:pt>
                <c:pt idx="21">
                  <c:v>43527</c:v>
                </c:pt>
                <c:pt idx="22">
                  <c:v>43528</c:v>
                </c:pt>
                <c:pt idx="23">
                  <c:v>43529</c:v>
                </c:pt>
                <c:pt idx="24">
                  <c:v>43530</c:v>
                </c:pt>
                <c:pt idx="25">
                  <c:v>43531</c:v>
                </c:pt>
                <c:pt idx="26">
                  <c:v>43532</c:v>
                </c:pt>
                <c:pt idx="27">
                  <c:v>43533</c:v>
                </c:pt>
                <c:pt idx="28">
                  <c:v>43534</c:v>
                </c:pt>
                <c:pt idx="29">
                  <c:v>43535</c:v>
                </c:pt>
                <c:pt idx="30">
                  <c:v>43536</c:v>
                </c:pt>
                <c:pt idx="31">
                  <c:v>43537</c:v>
                </c:pt>
                <c:pt idx="32">
                  <c:v>43538</c:v>
                </c:pt>
                <c:pt idx="33">
                  <c:v>43539</c:v>
                </c:pt>
                <c:pt idx="34">
                  <c:v>43540</c:v>
                </c:pt>
                <c:pt idx="35">
                  <c:v>43541</c:v>
                </c:pt>
                <c:pt idx="36">
                  <c:v>43542</c:v>
                </c:pt>
                <c:pt idx="37">
                  <c:v>43543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43547</c:v>
                </c:pt>
                <c:pt idx="42">
                  <c:v>43548</c:v>
                </c:pt>
                <c:pt idx="43">
                  <c:v>43549</c:v>
                </c:pt>
                <c:pt idx="44">
                  <c:v>43550</c:v>
                </c:pt>
                <c:pt idx="45">
                  <c:v>43551</c:v>
                </c:pt>
                <c:pt idx="46">
                  <c:v>43552</c:v>
                </c:pt>
                <c:pt idx="47">
                  <c:v>43553</c:v>
                </c:pt>
                <c:pt idx="48">
                  <c:v>43554</c:v>
                </c:pt>
                <c:pt idx="49">
                  <c:v>43555</c:v>
                </c:pt>
                <c:pt idx="50">
                  <c:v>43556</c:v>
                </c:pt>
                <c:pt idx="51">
                  <c:v>43557</c:v>
                </c:pt>
                <c:pt idx="52">
                  <c:v>43558</c:v>
                </c:pt>
                <c:pt idx="53">
                  <c:v>43559</c:v>
                </c:pt>
                <c:pt idx="54">
                  <c:v>43560</c:v>
                </c:pt>
                <c:pt idx="55">
                  <c:v>43561</c:v>
                </c:pt>
                <c:pt idx="56">
                  <c:v>43562</c:v>
                </c:pt>
                <c:pt idx="57">
                  <c:v>43563</c:v>
                </c:pt>
                <c:pt idx="58">
                  <c:v>43564</c:v>
                </c:pt>
                <c:pt idx="59">
                  <c:v>43565</c:v>
                </c:pt>
                <c:pt idx="60">
                  <c:v>43566</c:v>
                </c:pt>
                <c:pt idx="61">
                  <c:v>43567</c:v>
                </c:pt>
                <c:pt idx="62">
                  <c:v>43568</c:v>
                </c:pt>
                <c:pt idx="63">
                  <c:v>43569</c:v>
                </c:pt>
                <c:pt idx="64">
                  <c:v>43570</c:v>
                </c:pt>
                <c:pt idx="65">
                  <c:v>43571</c:v>
                </c:pt>
                <c:pt idx="66">
                  <c:v>43572</c:v>
                </c:pt>
                <c:pt idx="67">
                  <c:v>43573</c:v>
                </c:pt>
                <c:pt idx="68">
                  <c:v>43574</c:v>
                </c:pt>
                <c:pt idx="69">
                  <c:v>43575</c:v>
                </c:pt>
                <c:pt idx="70">
                  <c:v>43576</c:v>
                </c:pt>
                <c:pt idx="71">
                  <c:v>43577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43582</c:v>
                </c:pt>
                <c:pt idx="77">
                  <c:v>43583</c:v>
                </c:pt>
                <c:pt idx="78">
                  <c:v>43584</c:v>
                </c:pt>
                <c:pt idx="79">
                  <c:v>43585</c:v>
                </c:pt>
                <c:pt idx="80">
                  <c:v>43586</c:v>
                </c:pt>
                <c:pt idx="81">
                  <c:v>43587</c:v>
                </c:pt>
                <c:pt idx="82">
                  <c:v>43588</c:v>
                </c:pt>
                <c:pt idx="83">
                  <c:v>43589</c:v>
                </c:pt>
                <c:pt idx="84">
                  <c:v>43590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</c:numCache>
            </c:numRef>
          </c:cat>
          <c:val>
            <c:numRef>
              <c:f>'Seekers Notes Rev'!$R$9:$R$96</c:f>
              <c:numCache>
                <c:formatCode>General</c:formatCode>
                <c:ptCount val="88"/>
                <c:pt idx="0">
                  <c:v>1681</c:v>
                </c:pt>
                <c:pt idx="1">
                  <c:v>1171</c:v>
                </c:pt>
                <c:pt idx="2">
                  <c:v>1284</c:v>
                </c:pt>
                <c:pt idx="3">
                  <c:v>1060</c:v>
                </c:pt>
                <c:pt idx="4">
                  <c:v>849</c:v>
                </c:pt>
                <c:pt idx="5">
                  <c:v>984</c:v>
                </c:pt>
                <c:pt idx="6">
                  <c:v>1246</c:v>
                </c:pt>
                <c:pt idx="7">
                  <c:v>1409</c:v>
                </c:pt>
                <c:pt idx="8">
                  <c:v>1119</c:v>
                </c:pt>
                <c:pt idx="9">
                  <c:v>976</c:v>
                </c:pt>
                <c:pt idx="10">
                  <c:v>1015</c:v>
                </c:pt>
                <c:pt idx="11">
                  <c:v>871</c:v>
                </c:pt>
                <c:pt idx="12">
                  <c:v>952</c:v>
                </c:pt>
                <c:pt idx="13">
                  <c:v>1027</c:v>
                </c:pt>
                <c:pt idx="14">
                  <c:v>1043</c:v>
                </c:pt>
                <c:pt idx="15">
                  <c:v>863</c:v>
                </c:pt>
                <c:pt idx="16">
                  <c:v>843</c:v>
                </c:pt>
                <c:pt idx="17">
                  <c:v>1065</c:v>
                </c:pt>
                <c:pt idx="18">
                  <c:v>1213</c:v>
                </c:pt>
                <c:pt idx="19">
                  <c:v>1166</c:v>
                </c:pt>
                <c:pt idx="20">
                  <c:v>1522</c:v>
                </c:pt>
                <c:pt idx="21">
                  <c:v>1572</c:v>
                </c:pt>
                <c:pt idx="22">
                  <c:v>1050</c:v>
                </c:pt>
                <c:pt idx="23">
                  <c:v>1170</c:v>
                </c:pt>
                <c:pt idx="24">
                  <c:v>1252</c:v>
                </c:pt>
                <c:pt idx="25">
                  <c:v>1345</c:v>
                </c:pt>
                <c:pt idx="26">
                  <c:v>1583</c:v>
                </c:pt>
                <c:pt idx="27">
                  <c:v>1706</c:v>
                </c:pt>
                <c:pt idx="28">
                  <c:v>1647</c:v>
                </c:pt>
                <c:pt idx="29">
                  <c:v>1264</c:v>
                </c:pt>
                <c:pt idx="30">
                  <c:v>1278</c:v>
                </c:pt>
                <c:pt idx="31">
                  <c:v>1368</c:v>
                </c:pt>
                <c:pt idx="32">
                  <c:v>1266</c:v>
                </c:pt>
                <c:pt idx="33">
                  <c:v>1312</c:v>
                </c:pt>
                <c:pt idx="34">
                  <c:v>1484</c:v>
                </c:pt>
                <c:pt idx="35">
                  <c:v>1512</c:v>
                </c:pt>
                <c:pt idx="36">
                  <c:v>1157</c:v>
                </c:pt>
                <c:pt idx="37">
                  <c:v>1124</c:v>
                </c:pt>
                <c:pt idx="38">
                  <c:v>1048</c:v>
                </c:pt>
                <c:pt idx="39">
                  <c:v>1066</c:v>
                </c:pt>
                <c:pt idx="40">
                  <c:v>1200</c:v>
                </c:pt>
                <c:pt idx="41">
                  <c:v>1533</c:v>
                </c:pt>
                <c:pt idx="42">
                  <c:v>1578</c:v>
                </c:pt>
                <c:pt idx="43">
                  <c:v>1255</c:v>
                </c:pt>
                <c:pt idx="44">
                  <c:v>1332</c:v>
                </c:pt>
                <c:pt idx="45">
                  <c:v>1363</c:v>
                </c:pt>
                <c:pt idx="46">
                  <c:v>1372</c:v>
                </c:pt>
                <c:pt idx="47">
                  <c:v>1210</c:v>
                </c:pt>
                <c:pt idx="48">
                  <c:v>1074</c:v>
                </c:pt>
                <c:pt idx="49">
                  <c:v>1099</c:v>
                </c:pt>
                <c:pt idx="50">
                  <c:v>853</c:v>
                </c:pt>
                <c:pt idx="51">
                  <c:v>851</c:v>
                </c:pt>
                <c:pt idx="52">
                  <c:v>923</c:v>
                </c:pt>
                <c:pt idx="53">
                  <c:v>1374</c:v>
                </c:pt>
                <c:pt idx="54">
                  <c:v>1297</c:v>
                </c:pt>
                <c:pt idx="55">
                  <c:v>1216</c:v>
                </c:pt>
                <c:pt idx="56">
                  <c:v>1204</c:v>
                </c:pt>
                <c:pt idx="57">
                  <c:v>979</c:v>
                </c:pt>
                <c:pt idx="58">
                  <c:v>1240</c:v>
                </c:pt>
                <c:pt idx="59">
                  <c:v>1329</c:v>
                </c:pt>
                <c:pt idx="60">
                  <c:v>1274</c:v>
                </c:pt>
                <c:pt idx="61">
                  <c:v>1115</c:v>
                </c:pt>
                <c:pt idx="62">
                  <c:v>1255</c:v>
                </c:pt>
                <c:pt idx="63">
                  <c:v>1308</c:v>
                </c:pt>
                <c:pt idx="64">
                  <c:v>1172</c:v>
                </c:pt>
                <c:pt idx="65">
                  <c:v>1033</c:v>
                </c:pt>
                <c:pt idx="66">
                  <c:v>1146</c:v>
                </c:pt>
                <c:pt idx="67">
                  <c:v>1126</c:v>
                </c:pt>
                <c:pt idx="68">
                  <c:v>1124</c:v>
                </c:pt>
                <c:pt idx="69">
                  <c:v>1022</c:v>
                </c:pt>
                <c:pt idx="70">
                  <c:v>998</c:v>
                </c:pt>
                <c:pt idx="71">
                  <c:v>829</c:v>
                </c:pt>
                <c:pt idx="72">
                  <c:v>818</c:v>
                </c:pt>
                <c:pt idx="73">
                  <c:v>801</c:v>
                </c:pt>
                <c:pt idx="74">
                  <c:v>765</c:v>
                </c:pt>
                <c:pt idx="75">
                  <c:v>679</c:v>
                </c:pt>
                <c:pt idx="76">
                  <c:v>788</c:v>
                </c:pt>
                <c:pt idx="77">
                  <c:v>725</c:v>
                </c:pt>
                <c:pt idx="78">
                  <c:v>704</c:v>
                </c:pt>
                <c:pt idx="79">
                  <c:v>702</c:v>
                </c:pt>
                <c:pt idx="80">
                  <c:v>701</c:v>
                </c:pt>
                <c:pt idx="81">
                  <c:v>603</c:v>
                </c:pt>
                <c:pt idx="82">
                  <c:v>647</c:v>
                </c:pt>
                <c:pt idx="83">
                  <c:v>716</c:v>
                </c:pt>
                <c:pt idx="84">
                  <c:v>852</c:v>
                </c:pt>
                <c:pt idx="85">
                  <c:v>758</c:v>
                </c:pt>
                <c:pt idx="86">
                  <c:v>777</c:v>
                </c:pt>
                <c:pt idx="87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0-0E42-89D9-3D4CF188F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50512"/>
        <c:axId val="1799526032"/>
      </c:lineChart>
      <c:dateAx>
        <c:axId val="5394750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539740800"/>
        <c:crosses val="autoZero"/>
        <c:auto val="1"/>
        <c:lblOffset val="100"/>
        <c:baseTimeUnit val="days"/>
      </c:dateAx>
      <c:valAx>
        <c:axId val="539740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  <a:r>
                  <a:rPr lang="en-US" baseline="0"/>
                  <a:t> per Day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286093888396812E-2"/>
              <c:y val="0.34882096974720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539475056"/>
        <c:crosses val="autoZero"/>
        <c:crossBetween val="between"/>
      </c:valAx>
      <c:valAx>
        <c:axId val="1799526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Downloads per Day</a:t>
                </a:r>
              </a:p>
            </c:rich>
          </c:tx>
          <c:layout>
            <c:manualLayout>
              <c:xMode val="edge"/>
              <c:yMode val="edge"/>
              <c:x val="0.95897254207263061"/>
              <c:y val="0.325926232905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1799550512"/>
        <c:crosses val="max"/>
        <c:crossBetween val="between"/>
      </c:valAx>
      <c:dateAx>
        <c:axId val="179955051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179952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rgbClr val="202E4D"/>
          </a:solidFill>
          <a:latin typeface="TT Norms" panose="02000503030000020003" pitchFamily="2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0" i="0" u="none" strike="noStrike" kern="1200" spc="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r>
              <a:rPr lang="en-US" b="1"/>
              <a:t>Game Name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0" i="0" u="none" strike="noStrike" kern="1200" spc="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1585473870682"/>
          <c:y val="0.24274761707418149"/>
          <c:w val="0.70380868024800713"/>
          <c:h val="0.56763557515836838"/>
        </c:manualLayout>
      </c:layout>
      <c:areaChart>
        <c:grouping val="standard"/>
        <c:varyColors val="0"/>
        <c:ser>
          <c:idx val="0"/>
          <c:order val="0"/>
          <c:tx>
            <c:strRef>
              <c:f>'Homescapes Rev'!$S$8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cat>
            <c:numRef>
              <c:f>'Homescapes Rev'!$K$9:$K$96</c:f>
              <c:numCache>
                <c:formatCode>m/d/yy</c:formatCode>
                <c:ptCount val="88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</c:numCache>
            </c:numRef>
          </c:cat>
          <c:val>
            <c:numRef>
              <c:f>'Homescapes Rev'!$S$9:$S$96</c:f>
              <c:numCache>
                <c:formatCode>"$"#,##0_);[Red]\("$"#,##0\)</c:formatCode>
                <c:ptCount val="88"/>
                <c:pt idx="0">
                  <c:v>185518</c:v>
                </c:pt>
                <c:pt idx="1">
                  <c:v>161090</c:v>
                </c:pt>
                <c:pt idx="2">
                  <c:v>174887</c:v>
                </c:pt>
                <c:pt idx="3">
                  <c:v>155012</c:v>
                </c:pt>
                <c:pt idx="4">
                  <c:v>175659</c:v>
                </c:pt>
                <c:pt idx="5">
                  <c:v>171108</c:v>
                </c:pt>
                <c:pt idx="6">
                  <c:v>135724</c:v>
                </c:pt>
                <c:pt idx="7">
                  <c:v>116049</c:v>
                </c:pt>
                <c:pt idx="8">
                  <c:v>127718</c:v>
                </c:pt>
                <c:pt idx="9">
                  <c:v>147470</c:v>
                </c:pt>
                <c:pt idx="10">
                  <c:v>147286</c:v>
                </c:pt>
                <c:pt idx="11">
                  <c:v>180228</c:v>
                </c:pt>
                <c:pt idx="12">
                  <c:v>175723</c:v>
                </c:pt>
                <c:pt idx="13">
                  <c:v>141591</c:v>
                </c:pt>
                <c:pt idx="14">
                  <c:v>133967</c:v>
                </c:pt>
                <c:pt idx="15">
                  <c:v>126167</c:v>
                </c:pt>
                <c:pt idx="16">
                  <c:v>133600</c:v>
                </c:pt>
                <c:pt idx="17">
                  <c:v>149067</c:v>
                </c:pt>
                <c:pt idx="18">
                  <c:v>156940</c:v>
                </c:pt>
                <c:pt idx="19">
                  <c:v>184226</c:v>
                </c:pt>
                <c:pt idx="20">
                  <c:v>145861</c:v>
                </c:pt>
                <c:pt idx="21">
                  <c:v>146167</c:v>
                </c:pt>
                <c:pt idx="22">
                  <c:v>132815</c:v>
                </c:pt>
                <c:pt idx="23">
                  <c:v>138092</c:v>
                </c:pt>
                <c:pt idx="24">
                  <c:v>152051</c:v>
                </c:pt>
                <c:pt idx="25">
                  <c:v>161168</c:v>
                </c:pt>
                <c:pt idx="26">
                  <c:v>170809</c:v>
                </c:pt>
                <c:pt idx="27">
                  <c:v>141490</c:v>
                </c:pt>
                <c:pt idx="28">
                  <c:v>151478</c:v>
                </c:pt>
                <c:pt idx="29">
                  <c:v>163471</c:v>
                </c:pt>
                <c:pt idx="30">
                  <c:v>158534</c:v>
                </c:pt>
                <c:pt idx="31">
                  <c:v>250220</c:v>
                </c:pt>
                <c:pt idx="32">
                  <c:v>234058</c:v>
                </c:pt>
                <c:pt idx="33">
                  <c:v>215470</c:v>
                </c:pt>
                <c:pt idx="34">
                  <c:v>173728</c:v>
                </c:pt>
                <c:pt idx="35">
                  <c:v>165564</c:v>
                </c:pt>
                <c:pt idx="36">
                  <c:v>159876</c:v>
                </c:pt>
                <c:pt idx="37">
                  <c:v>181941</c:v>
                </c:pt>
                <c:pt idx="38">
                  <c:v>198790</c:v>
                </c:pt>
                <c:pt idx="39">
                  <c:v>208782</c:v>
                </c:pt>
                <c:pt idx="40">
                  <c:v>221116</c:v>
                </c:pt>
                <c:pt idx="41">
                  <c:v>186586</c:v>
                </c:pt>
                <c:pt idx="42">
                  <c:v>186103</c:v>
                </c:pt>
                <c:pt idx="43">
                  <c:v>178023</c:v>
                </c:pt>
                <c:pt idx="44">
                  <c:v>219261</c:v>
                </c:pt>
                <c:pt idx="45">
                  <c:v>224893</c:v>
                </c:pt>
                <c:pt idx="46">
                  <c:v>266086</c:v>
                </c:pt>
                <c:pt idx="47">
                  <c:v>250148</c:v>
                </c:pt>
                <c:pt idx="48">
                  <c:v>217948</c:v>
                </c:pt>
                <c:pt idx="49">
                  <c:v>217913</c:v>
                </c:pt>
                <c:pt idx="50">
                  <c:v>196831</c:v>
                </c:pt>
                <c:pt idx="51">
                  <c:v>226103</c:v>
                </c:pt>
                <c:pt idx="52">
                  <c:v>277704</c:v>
                </c:pt>
                <c:pt idx="53">
                  <c:v>277734</c:v>
                </c:pt>
                <c:pt idx="54">
                  <c:v>284745</c:v>
                </c:pt>
                <c:pt idx="55">
                  <c:v>227245</c:v>
                </c:pt>
                <c:pt idx="56">
                  <c:v>232386</c:v>
                </c:pt>
                <c:pt idx="57">
                  <c:v>241059</c:v>
                </c:pt>
                <c:pt idx="58">
                  <c:v>272706</c:v>
                </c:pt>
                <c:pt idx="59">
                  <c:v>262911</c:v>
                </c:pt>
                <c:pt idx="60">
                  <c:v>261477</c:v>
                </c:pt>
                <c:pt idx="61">
                  <c:v>324100</c:v>
                </c:pt>
                <c:pt idx="62">
                  <c:v>287120</c:v>
                </c:pt>
                <c:pt idx="63">
                  <c:v>234084</c:v>
                </c:pt>
                <c:pt idx="64">
                  <c:v>215470</c:v>
                </c:pt>
                <c:pt idx="65">
                  <c:v>269793</c:v>
                </c:pt>
                <c:pt idx="66">
                  <c:v>271803</c:v>
                </c:pt>
                <c:pt idx="67">
                  <c:v>319610</c:v>
                </c:pt>
                <c:pt idx="68">
                  <c:v>285150</c:v>
                </c:pt>
                <c:pt idx="69">
                  <c:v>208266</c:v>
                </c:pt>
                <c:pt idx="70">
                  <c:v>242100</c:v>
                </c:pt>
                <c:pt idx="71">
                  <c:v>206345</c:v>
                </c:pt>
                <c:pt idx="72">
                  <c:v>268453</c:v>
                </c:pt>
                <c:pt idx="73">
                  <c:v>266569</c:v>
                </c:pt>
                <c:pt idx="74">
                  <c:v>282090</c:v>
                </c:pt>
                <c:pt idx="75">
                  <c:v>321818</c:v>
                </c:pt>
                <c:pt idx="76">
                  <c:v>228207</c:v>
                </c:pt>
                <c:pt idx="77">
                  <c:v>224768</c:v>
                </c:pt>
                <c:pt idx="78">
                  <c:v>235451</c:v>
                </c:pt>
                <c:pt idx="79">
                  <c:v>277936</c:v>
                </c:pt>
                <c:pt idx="80">
                  <c:v>241849</c:v>
                </c:pt>
                <c:pt idx="81">
                  <c:v>250661</c:v>
                </c:pt>
                <c:pt idx="82">
                  <c:v>265073</c:v>
                </c:pt>
                <c:pt idx="83">
                  <c:v>239530</c:v>
                </c:pt>
                <c:pt idx="84">
                  <c:v>221094</c:v>
                </c:pt>
                <c:pt idx="85">
                  <c:v>223144</c:v>
                </c:pt>
                <c:pt idx="86">
                  <c:v>284034</c:v>
                </c:pt>
                <c:pt idx="87">
                  <c:v>282944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9-BC4D-97D9-0498F9F1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475056"/>
        <c:axId val="539740800"/>
      </c:areaChart>
      <c:lineChart>
        <c:grouping val="standard"/>
        <c:varyColors val="0"/>
        <c:ser>
          <c:idx val="1"/>
          <c:order val="1"/>
          <c:tx>
            <c:strRef>
              <c:f>'Homescapes Rev'!$R$8</c:f>
              <c:strCache>
                <c:ptCount val="1"/>
                <c:pt idx="0">
                  <c:v>Downloads</c:v>
                </c:pt>
              </c:strCache>
            </c:strRef>
          </c:tx>
          <c:spPr>
            <a:ln w="28575" cap="rnd">
              <a:solidFill>
                <a:srgbClr val="63C2FF"/>
              </a:solidFill>
              <a:round/>
            </a:ln>
            <a:effectLst/>
          </c:spPr>
          <c:marker>
            <c:symbol val="none"/>
          </c:marker>
          <c:cat>
            <c:numRef>
              <c:f>'Homescapes Rev'!$K$9:$K$96</c:f>
              <c:numCache>
                <c:formatCode>m/d/yy</c:formatCode>
                <c:ptCount val="88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</c:numCache>
            </c:numRef>
          </c:cat>
          <c:val>
            <c:numRef>
              <c:f>'Homescapes Rev'!$R$9:$R$96</c:f>
              <c:numCache>
                <c:formatCode>General</c:formatCode>
                <c:ptCount val="88"/>
                <c:pt idx="0">
                  <c:v>18193</c:v>
                </c:pt>
                <c:pt idx="1">
                  <c:v>16496</c:v>
                </c:pt>
                <c:pt idx="2">
                  <c:v>17381</c:v>
                </c:pt>
                <c:pt idx="3">
                  <c:v>16388</c:v>
                </c:pt>
                <c:pt idx="4">
                  <c:v>17849</c:v>
                </c:pt>
                <c:pt idx="5">
                  <c:v>17547</c:v>
                </c:pt>
                <c:pt idx="6">
                  <c:v>12320</c:v>
                </c:pt>
                <c:pt idx="7">
                  <c:v>10983</c:v>
                </c:pt>
                <c:pt idx="8">
                  <c:v>10930</c:v>
                </c:pt>
                <c:pt idx="9">
                  <c:v>10892</c:v>
                </c:pt>
                <c:pt idx="10">
                  <c:v>12080</c:v>
                </c:pt>
                <c:pt idx="11">
                  <c:v>16399</c:v>
                </c:pt>
                <c:pt idx="12">
                  <c:v>16783</c:v>
                </c:pt>
                <c:pt idx="13">
                  <c:v>10780</c:v>
                </c:pt>
                <c:pt idx="14">
                  <c:v>10556</c:v>
                </c:pt>
                <c:pt idx="15">
                  <c:v>11186</c:v>
                </c:pt>
                <c:pt idx="16">
                  <c:v>12875</c:v>
                </c:pt>
                <c:pt idx="17">
                  <c:v>12024</c:v>
                </c:pt>
                <c:pt idx="18">
                  <c:v>16955</c:v>
                </c:pt>
                <c:pt idx="19">
                  <c:v>18824</c:v>
                </c:pt>
                <c:pt idx="20">
                  <c:v>14754</c:v>
                </c:pt>
                <c:pt idx="21">
                  <c:v>12204</c:v>
                </c:pt>
                <c:pt idx="22">
                  <c:v>11973</c:v>
                </c:pt>
                <c:pt idx="23">
                  <c:v>13109</c:v>
                </c:pt>
                <c:pt idx="24">
                  <c:v>17600</c:v>
                </c:pt>
                <c:pt idx="25">
                  <c:v>21927</c:v>
                </c:pt>
                <c:pt idx="26">
                  <c:v>22801</c:v>
                </c:pt>
                <c:pt idx="27">
                  <c:v>18444</c:v>
                </c:pt>
                <c:pt idx="28">
                  <c:v>20877</c:v>
                </c:pt>
                <c:pt idx="29">
                  <c:v>22909</c:v>
                </c:pt>
                <c:pt idx="30">
                  <c:v>22842</c:v>
                </c:pt>
                <c:pt idx="31">
                  <c:v>25294</c:v>
                </c:pt>
                <c:pt idx="32">
                  <c:v>31829</c:v>
                </c:pt>
                <c:pt idx="33">
                  <c:v>31430</c:v>
                </c:pt>
                <c:pt idx="34">
                  <c:v>21763</c:v>
                </c:pt>
                <c:pt idx="35">
                  <c:v>20418</c:v>
                </c:pt>
                <c:pt idx="36">
                  <c:v>19015</c:v>
                </c:pt>
                <c:pt idx="37">
                  <c:v>20030</c:v>
                </c:pt>
                <c:pt idx="38">
                  <c:v>20281</c:v>
                </c:pt>
                <c:pt idx="39">
                  <c:v>26599</c:v>
                </c:pt>
                <c:pt idx="40">
                  <c:v>28549</c:v>
                </c:pt>
                <c:pt idx="41">
                  <c:v>21446</c:v>
                </c:pt>
                <c:pt idx="42">
                  <c:v>22959</c:v>
                </c:pt>
                <c:pt idx="43">
                  <c:v>21548</c:v>
                </c:pt>
                <c:pt idx="44">
                  <c:v>19124</c:v>
                </c:pt>
                <c:pt idx="45">
                  <c:v>31727</c:v>
                </c:pt>
                <c:pt idx="46">
                  <c:v>33782</c:v>
                </c:pt>
                <c:pt idx="47">
                  <c:v>34977</c:v>
                </c:pt>
                <c:pt idx="48">
                  <c:v>27131</c:v>
                </c:pt>
                <c:pt idx="49">
                  <c:v>25194</c:v>
                </c:pt>
                <c:pt idx="50">
                  <c:v>25073</c:v>
                </c:pt>
                <c:pt idx="51">
                  <c:v>24222</c:v>
                </c:pt>
                <c:pt idx="52">
                  <c:v>21147</c:v>
                </c:pt>
                <c:pt idx="53">
                  <c:v>24581</c:v>
                </c:pt>
                <c:pt idx="54">
                  <c:v>24496</c:v>
                </c:pt>
                <c:pt idx="55">
                  <c:v>18699</c:v>
                </c:pt>
                <c:pt idx="56">
                  <c:v>21103</c:v>
                </c:pt>
                <c:pt idx="57">
                  <c:v>22218</c:v>
                </c:pt>
                <c:pt idx="58">
                  <c:v>22690</c:v>
                </c:pt>
                <c:pt idx="59">
                  <c:v>23860</c:v>
                </c:pt>
                <c:pt idx="60">
                  <c:v>30113</c:v>
                </c:pt>
                <c:pt idx="61">
                  <c:v>33374</c:v>
                </c:pt>
                <c:pt idx="62">
                  <c:v>25329</c:v>
                </c:pt>
                <c:pt idx="63">
                  <c:v>24711</c:v>
                </c:pt>
                <c:pt idx="64">
                  <c:v>25435</c:v>
                </c:pt>
                <c:pt idx="65">
                  <c:v>24905</c:v>
                </c:pt>
                <c:pt idx="66">
                  <c:v>24411</c:v>
                </c:pt>
                <c:pt idx="67">
                  <c:v>29570</c:v>
                </c:pt>
                <c:pt idx="68">
                  <c:v>31343</c:v>
                </c:pt>
                <c:pt idx="69">
                  <c:v>23963</c:v>
                </c:pt>
                <c:pt idx="70">
                  <c:v>24439</c:v>
                </c:pt>
                <c:pt idx="71">
                  <c:v>26663</c:v>
                </c:pt>
                <c:pt idx="72">
                  <c:v>27040</c:v>
                </c:pt>
                <c:pt idx="73">
                  <c:v>28001</c:v>
                </c:pt>
                <c:pt idx="74">
                  <c:v>29840</c:v>
                </c:pt>
                <c:pt idx="75">
                  <c:v>30647</c:v>
                </c:pt>
                <c:pt idx="76">
                  <c:v>24637</c:v>
                </c:pt>
                <c:pt idx="77">
                  <c:v>25699</c:v>
                </c:pt>
                <c:pt idx="78">
                  <c:v>25552</c:v>
                </c:pt>
                <c:pt idx="79">
                  <c:v>25131</c:v>
                </c:pt>
                <c:pt idx="80">
                  <c:v>29682</c:v>
                </c:pt>
                <c:pt idx="81">
                  <c:v>31321</c:v>
                </c:pt>
                <c:pt idx="82">
                  <c:v>32133</c:v>
                </c:pt>
                <c:pt idx="83">
                  <c:v>28609</c:v>
                </c:pt>
                <c:pt idx="84">
                  <c:v>28648</c:v>
                </c:pt>
                <c:pt idx="85">
                  <c:v>31086</c:v>
                </c:pt>
                <c:pt idx="86">
                  <c:v>31725</c:v>
                </c:pt>
                <c:pt idx="87">
                  <c:v>35223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9-BC4D-97D9-0498F9F1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550512"/>
        <c:axId val="1799526032"/>
      </c:lineChart>
      <c:dateAx>
        <c:axId val="5394750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539740800"/>
        <c:crosses val="autoZero"/>
        <c:auto val="1"/>
        <c:lblOffset val="100"/>
        <c:baseTimeUnit val="days"/>
      </c:dateAx>
      <c:valAx>
        <c:axId val="539740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  <a:r>
                  <a:rPr lang="en-US" baseline="0"/>
                  <a:t> per Day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286093888396812E-2"/>
              <c:y val="0.34882096974720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539475056"/>
        <c:crosses val="autoZero"/>
        <c:crossBetween val="between"/>
      </c:valAx>
      <c:valAx>
        <c:axId val="1799526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Downloads per Day</a:t>
                </a:r>
              </a:p>
            </c:rich>
          </c:tx>
          <c:layout>
            <c:manualLayout>
              <c:xMode val="edge"/>
              <c:yMode val="edge"/>
              <c:x val="0.95897254207263061"/>
              <c:y val="0.325926232905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1799550512"/>
        <c:crosses val="max"/>
        <c:crossBetween val="between"/>
      </c:valAx>
      <c:dateAx>
        <c:axId val="179955051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179952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rgbClr val="202E4D"/>
          </a:solidFill>
          <a:latin typeface="TT Norms" panose="02000503030000020003" pitchFamily="2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508000</xdr:colOff>
      <xdr:row>6</xdr:row>
      <xdr:rowOff>165100</xdr:rowOff>
    </xdr:from>
    <xdr:to>
      <xdr:col>45</xdr:col>
      <xdr:colOff>127000</xdr:colOff>
      <xdr:row>50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3D756B-993D-1948-BCD2-1DA1AD07E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508000</xdr:colOff>
      <xdr:row>6</xdr:row>
      <xdr:rowOff>165100</xdr:rowOff>
    </xdr:from>
    <xdr:to>
      <xdr:col>45</xdr:col>
      <xdr:colOff>127000</xdr:colOff>
      <xdr:row>50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0C98DA-F11E-7D4F-8414-5CDCB7B54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660400</xdr:colOff>
      <xdr:row>7</xdr:row>
      <xdr:rowOff>0</xdr:rowOff>
    </xdr:from>
    <xdr:to>
      <xdr:col>48</xdr:col>
      <xdr:colOff>279400</xdr:colOff>
      <xdr:row>50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AF637F-A7D7-734C-AAC4-09BEE5A4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rettnowak/Downloads/my.liquidandgrit.com-download-1-2019-05-11-170238.csv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rettnowak/Downloads/my.liquidandgrit.com-download-1-2019-05-11-170652.csv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ett Nowak" refreshedDate="43596.627054050929" createdVersion="6" refreshedVersion="6" minRefreshableVersion="3" recordCount="44" xr:uid="{CAC5D6DD-A1A7-9E43-BA35-29630432B845}">
  <cacheSource type="worksheet">
    <worksheetSource ref="A1:E45" sheet="my.liquidandgrit.com-download-1" r:id="rId2"/>
  </cacheSource>
  <cacheFields count="7">
    <cacheField name="title" numFmtId="0">
      <sharedItems count="44">
        <s v="Tasty Adventure - Seekers Notes Hidden Mystery"/>
        <s v="Happy Day of Families - Seekers Notes Hidden Mystery"/>
        <s v="Handcrafted Miracle - Seekers Notes Hidden Mystery"/>
        <s v="Subscriptions Trial Offers - Seekers Notes Hidden Mystery"/>
        <s v="Happy Easter Sale - Seekers Notes Hidden Mystery"/>
        <s v="Blossom Catcher - Seekers Notes Hidden Mystery"/>
        <s v="Compensation Gift - Seekers Notes Hidden Mystery"/>
        <s v="Mysterious Offer - Seekers Notes Hidden Mystery"/>
        <s v="Humorous Offer - Seekers Notes Hidden Mystery"/>
        <s v="Power of Love - Seekers Notes Hidden Mystery"/>
        <s v="Detectives Club - Seekers Notes Hidden Mystery"/>
        <s v="Tulip Festival - Seekers Notes Hidden Mystery"/>
        <s v="Happy Valentine's Day Sale - Seekers Notes Hidden Mystery"/>
        <s v="Ruby Coffer - Seekers Notes Hidden Mystery"/>
        <s v="Clink of Good Luck - Seekers Notes Hidden Mystery"/>
        <s v="Mystery of the Phoenix - Seekers Notes Hidden Mystery"/>
        <s v="Winter Stroll - Seekers Notes Hidden Mystery"/>
        <s v="Message of Pegasus - Seekers Notes Hidden Mystery"/>
        <s v="Fairy Tale Time - Seekers Notes Hidden Mystery"/>
        <s v="Christmas Gift - Seekers Notes Hidden Mystery"/>
        <s v="Christmas Sale - Seekers Notes Hidden Mystery"/>
        <s v="Advent Calendar - Seekers Notes Hidden Mystery"/>
        <s v="Mystery of December - Seekers Notes Hidden Mystery"/>
        <s v="Cyber Monday Sale - Seekers Notes Hidden Mystery"/>
        <s v="Thanksgiving Apology Gift - Seekers Notes Hidden Mystery"/>
        <s v="Black Friday Sales - Seekers Notes Hidden Mystery"/>
        <s v="Fall Waltz - Seekers Notes Hidden Mystery"/>
        <s v="Magic of Music - Seekers Notes Hidden Mystery"/>
        <s v="Happy Halloween Sale - Seekers Notes Hidden Mystery"/>
        <s v="Starcatcher - Seekers Notes Hidden Mystery"/>
        <s v="Crazy for Candy - Seekers Notes Hidden Mystery"/>
        <s v="Pumpkin Nostalgia - Seekers Notes Hidden Mystery"/>
        <s v="Rare Black Pearls Event - Seekers Notes Hidden Mystery"/>
        <s v="Bank Sale - Seekers Notes Hidden Mystery"/>
        <s v="Message Through Time Event - Seekers Notes Hidden Mystery"/>
        <s v="Dance on Air Challenge - Seekers Notes Hidden Mystery"/>
        <s v="Enchanted Spring - Seekers Notes Hidden Mystery"/>
        <s v="Unexpected Gifts Event - Seekers Notes Hidden Mystery"/>
        <s v="Hearts of Ice - Seekers Notes Hidden Mystery"/>
        <s v="Master Class / Character Creation - Seekers Notes Hidden Mystery"/>
        <s v="Holiday for All - Seekers Notes Hidden Mystery"/>
        <s v="Long Fall  - Seekers Notes Hidden Mystery"/>
        <s v="Festive Fun - Seekers Notes Hidden Mystery"/>
        <s v="Scary Pranks - Seekers Notes Hidden Mystery"/>
      </sharedItems>
    </cacheField>
    <cacheField name="publish_date" numFmtId="14">
      <sharedItems containsSemiMixedTypes="0" containsNonDate="0" containsDate="1" containsString="0" minDate="2017-10-30T00:00:00" maxDate="2019-05-01T00:00:00" count="37">
        <d v="2019-04-30T00:00:00"/>
        <d v="2019-04-26T00:00:00"/>
        <d v="2019-04-25T00:00:00"/>
        <d v="2019-04-20T00:00:00"/>
        <d v="2019-04-19T00:00:00"/>
        <d v="2019-04-05T00:00:00"/>
        <d v="2019-04-01T00:00:00"/>
        <d v="2019-03-29T00:00:00"/>
        <d v="2019-02-28T00:00:00"/>
        <d v="2019-02-14T00:00:00"/>
        <d v="2019-02-06T00:00:00"/>
        <d v="2019-02-02T00:00:00"/>
        <d v="2019-01-10T00:00:00"/>
        <d v="2019-01-04T00:00:00"/>
        <d v="2018-12-26T00:00:00"/>
        <d v="2018-12-25T00:00:00"/>
        <d v="2018-12-18T00:00:00"/>
        <d v="2018-12-01T00:00:00"/>
        <d v="2018-11-29T00:00:00"/>
        <d v="2018-11-26T00:00:00"/>
        <d v="2018-11-24T00:00:00"/>
        <d v="2018-11-23T00:00:00"/>
        <d v="2018-11-22T00:00:00"/>
        <d v="2018-11-01T00:00:00"/>
        <d v="2018-10-26T00:00:00"/>
        <d v="2018-10-05T00:00:00"/>
        <d v="2018-06-27T00:00:00"/>
        <d v="2018-06-19T00:00:00"/>
        <d v="2018-06-09T00:00:00"/>
        <d v="2018-05-14T00:00:00"/>
        <d v="2018-02-14T00:00:00"/>
        <d v="2018-01-29T00:00:00"/>
        <d v="2018-01-18T00:00:00"/>
        <d v="2017-12-10T00:00:00"/>
        <d v="2017-11-13T00:00:00"/>
        <d v="2017-10-31T00:00:00"/>
        <d v="2017-10-30T00:00:00"/>
      </sharedItems>
      <fieldGroup par="6" base="1">
        <rangePr groupBy="months" startDate="2017-10-30T00:00:00" endDate="2019-05-01T00:00:00"/>
        <groupItems count="14">
          <s v="&lt;10/30/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/19"/>
        </groupItems>
      </fieldGroup>
    </cacheField>
    <cacheField name="category" numFmtId="0">
      <sharedItems count="9">
        <s v="/puzzle/events/purchases"/>
        <s v="/puzzle/events/challenges"/>
        <s v="/puzzle/events/rewards"/>
        <s v="/puzzle/events/competitions"/>
        <s v="/puzzle/events/bonuses"/>
        <s v="/puzzle/events/banks"/>
        <s v="/puzzle/events/quests"/>
        <s v="/puzzle/events/missions"/>
        <s v="/puzzle/events/interactions"/>
      </sharedItems>
    </cacheField>
    <cacheField name="tgp_game" numFmtId="0">
      <sharedItems count="2">
        <s v="Seekers Notes Hidden Mystery"/>
        <s v="https://my.liquidandgrit.com/library/gallery/happy-halloween-sale-seekers-notes-hidden-mystery"/>
      </sharedItems>
    </cacheField>
    <cacheField name="permalink" numFmtId="0">
      <sharedItems containsBlank="1"/>
    </cacheField>
    <cacheField name="Quarters (publish_date)" numFmtId="0" databaseField="0">
      <fieldGroup base="1">
        <rangePr groupBy="quarters" startDate="2017-10-30T00:00:00" endDate="2019-05-01T00:00:00"/>
        <groupItems count="6">
          <s v="&lt;10/30/17"/>
          <s v="Qtr1"/>
          <s v="Qtr2"/>
          <s v="Qtr3"/>
          <s v="Qtr4"/>
          <s v="&gt;5/1/19"/>
        </groupItems>
      </fieldGroup>
    </cacheField>
    <cacheField name="Years (publish_date)" numFmtId="0" databaseField="0">
      <fieldGroup base="1">
        <rangePr groupBy="years" startDate="2017-10-30T00:00:00" endDate="2019-05-01T00:00:00"/>
        <groupItems count="5">
          <s v="&lt;10/30/17"/>
          <s v="2017"/>
          <s v="2018"/>
          <s v="2019"/>
          <s v="&gt;5/1/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ett Nowak" refreshedDate="43596.630795138888" createdVersion="6" refreshedVersion="6" minRefreshableVersion="3" recordCount="33" xr:uid="{88FCC8E4-FB68-6D4F-AB98-0E0E450EAE65}">
  <cacheSource type="worksheet">
    <worksheetSource ref="A1:E34" sheet="my.liquidandgrit.com-download-1" r:id="rId2"/>
  </cacheSource>
  <cacheFields count="7">
    <cacheField name="title" numFmtId="0">
      <sharedItems/>
    </cacheField>
    <cacheField name="publish_date" numFmtId="14">
      <sharedItems containsSemiMixedTypes="0" containsNonDate="0" containsDate="1" containsString="0" minDate="2017-12-20T00:00:00" maxDate="2019-04-16T00:00:00" count="33">
        <d v="2019-04-15T00:00:00"/>
        <d v="2019-03-29T00:00:00"/>
        <d v="2019-03-27T00:00:00"/>
        <d v="2019-03-12T00:00:00"/>
        <d v="2019-03-01T00:00:00"/>
        <d v="2019-02-12T00:00:00"/>
        <d v="2019-02-08T00:00:00"/>
        <d v="2019-02-02T00:00:00"/>
        <d v="2019-01-25T00:00:00"/>
        <d v="2019-01-19T00:00:00"/>
        <d v="2019-01-11T00:00:00"/>
        <d v="2019-01-03T00:00:00"/>
        <d v="2018-12-27T00:00:00"/>
        <d v="2018-12-21T00:00:00"/>
        <d v="2018-12-14T00:00:00"/>
        <d v="2018-12-11T00:00:00"/>
        <d v="2018-12-07T00:00:00"/>
        <d v="2018-11-24T00:00:00"/>
        <d v="2018-11-19T00:00:00"/>
        <d v="2018-10-27T00:00:00"/>
        <d v="2018-10-26T00:00:00"/>
        <d v="2018-10-25T00:00:00"/>
        <d v="2018-10-13T00:00:00"/>
        <d v="2018-09-07T00:00:00"/>
        <d v="2018-08-24T00:00:00"/>
        <d v="2018-08-10T00:00:00"/>
        <d v="2018-08-07T00:00:00"/>
        <d v="2018-07-19T00:00:00"/>
        <d v="2018-06-19T00:00:00"/>
        <d v="2018-06-06T00:00:00"/>
        <d v="2018-04-11T00:00:00"/>
        <d v="2018-03-31T00:00:00"/>
        <d v="2017-12-20T00:00:00"/>
      </sharedItems>
      <fieldGroup par="6" base="1">
        <rangePr groupBy="months" startDate="2017-12-20T00:00:00" endDate="2019-04-16T00:00:00"/>
        <groupItems count="14">
          <s v="&lt;12/20/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16/19"/>
        </groupItems>
      </fieldGroup>
    </cacheField>
    <cacheField name="category" numFmtId="0">
      <sharedItems count="7">
        <s v="/puzzle/events/purchases"/>
        <s v="/puzzle/events/challenges"/>
        <s v="/puzzle/events/banks"/>
        <s v="/puzzle/events/competitions"/>
        <s v="/puzzle/events/quests"/>
        <s v="/puzzle/events/missions"/>
        <s v="/puzzle/events/custom design"/>
      </sharedItems>
    </cacheField>
    <cacheField name="tgp_game" numFmtId="0">
      <sharedItems/>
    </cacheField>
    <cacheField name="permalink" numFmtId="0">
      <sharedItems/>
    </cacheField>
    <cacheField name="Quarters (publish_date)" numFmtId="0" databaseField="0">
      <fieldGroup base="1">
        <rangePr groupBy="quarters" startDate="2017-12-20T00:00:00" endDate="2019-04-16T00:00:00"/>
        <groupItems count="6">
          <s v="&lt;12/20/17"/>
          <s v="Qtr1"/>
          <s v="Qtr2"/>
          <s v="Qtr3"/>
          <s v="Qtr4"/>
          <s v="&gt;4/16/19"/>
        </groupItems>
      </fieldGroup>
    </cacheField>
    <cacheField name="Years (publish_date)" numFmtId="0" databaseField="0">
      <fieldGroup base="1">
        <rangePr groupBy="years" startDate="2017-12-20T00:00:00" endDate="2019-04-16T00:00:00"/>
        <groupItems count="5">
          <s v="&lt;12/20/17"/>
          <s v="2017"/>
          <s v="2018"/>
          <s v="2019"/>
          <s v="&gt;4/16/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x v="0"/>
    <x v="0"/>
    <s v="https://my.liquidandgrit.com/library/gallery/tasty-adventure-seekers-notes-hidden-mystery"/>
  </r>
  <r>
    <x v="1"/>
    <x v="1"/>
    <x v="0"/>
    <x v="0"/>
    <s v="https://my.liquidandgrit.com/library/gallery/happy-day-of-families-seekers-notes-hidden-mystery"/>
  </r>
  <r>
    <x v="2"/>
    <x v="2"/>
    <x v="1"/>
    <x v="0"/>
    <s v="https://my.liquidandgrit.com/library/gallery/handcrafted-miracle-seekers-notes-hidden-mystery"/>
  </r>
  <r>
    <x v="3"/>
    <x v="2"/>
    <x v="2"/>
    <x v="0"/>
    <s v="https://my.liquidandgrit.com/library/gallery/subscriptions-trial-offers-seekers-notes-hidden-mystery"/>
  </r>
  <r>
    <x v="4"/>
    <x v="3"/>
    <x v="0"/>
    <x v="0"/>
    <s v="https://my.liquidandgrit.com/library/gallery/happy-easter-sale-seekers-notes-hidden-mystery"/>
  </r>
  <r>
    <x v="5"/>
    <x v="4"/>
    <x v="3"/>
    <x v="0"/>
    <s v="https://my.liquidandgrit.com/library/gallery/blossom-catcher-seekers-notes-hidden-mystery"/>
  </r>
  <r>
    <x v="6"/>
    <x v="5"/>
    <x v="4"/>
    <x v="0"/>
    <s v="https://my.liquidandgrit.com/library/gallery/compensation-gift-seekers-notes-hidden-mystery"/>
  </r>
  <r>
    <x v="7"/>
    <x v="5"/>
    <x v="0"/>
    <x v="0"/>
    <s v="https://my.liquidandgrit.com/library/gallery/mysterious-offer-seekers-notes-hidden-mystery"/>
  </r>
  <r>
    <x v="8"/>
    <x v="6"/>
    <x v="0"/>
    <x v="0"/>
    <s v="https://my.liquidandgrit.com/library/gallery/humorous-offer-seekers-notes-hidden-mystery"/>
  </r>
  <r>
    <x v="9"/>
    <x v="7"/>
    <x v="1"/>
    <x v="0"/>
    <s v="https://my.liquidandgrit.com/library/gallery/power-of-love-seekers-notes-hidden-mystery"/>
  </r>
  <r>
    <x v="10"/>
    <x v="8"/>
    <x v="1"/>
    <x v="0"/>
    <s v="https://my.liquidandgrit.com/library/gallery/detectives-club-seekers-notes-hidden-mystery"/>
  </r>
  <r>
    <x v="11"/>
    <x v="8"/>
    <x v="1"/>
    <x v="0"/>
    <s v="https://my.liquidandgrit.com/library/gallery/tulip-festival-seekers-notes-hidden-mystery"/>
  </r>
  <r>
    <x v="12"/>
    <x v="9"/>
    <x v="0"/>
    <x v="0"/>
    <s v="https://my.liquidandgrit.com/library/gallery/happy-valentines-day-sale-seekers-notes-hidden-mystery"/>
  </r>
  <r>
    <x v="13"/>
    <x v="10"/>
    <x v="5"/>
    <x v="0"/>
    <s v="https://my.liquidandgrit.com/library/gallery/ruby-coffer-seekers-notes-hidden-mystery"/>
  </r>
  <r>
    <x v="14"/>
    <x v="11"/>
    <x v="1"/>
    <x v="0"/>
    <s v="https://my.liquidandgrit.com/library/gallery/clink-of-good-luck-seekers-notes-hidden-mystery"/>
  </r>
  <r>
    <x v="15"/>
    <x v="11"/>
    <x v="6"/>
    <x v="0"/>
    <s v="https://my.liquidandgrit.com/library/gallery/mystery-of-the-phoenix-seekers-notes-hidden-mystery"/>
  </r>
  <r>
    <x v="16"/>
    <x v="12"/>
    <x v="1"/>
    <x v="0"/>
    <s v="https://my.liquidandgrit.com/library/gallery/winter-stroll-seekers-notes-hidden-mystery"/>
  </r>
  <r>
    <x v="17"/>
    <x v="13"/>
    <x v="7"/>
    <x v="0"/>
    <s v="https://my.liquidandgrit.com/library/gallery/message-of-pegasus-seekers-notes-hidden-mystery"/>
  </r>
  <r>
    <x v="18"/>
    <x v="14"/>
    <x v="1"/>
    <x v="0"/>
    <s v="https://my.liquidandgrit.com/library/gallery/fairy-tale-time-seekers-notes-hidden-mystery"/>
  </r>
  <r>
    <x v="19"/>
    <x v="15"/>
    <x v="4"/>
    <x v="0"/>
    <s v="https://my.liquidandgrit.com/library/gallery/christmas-gift-seekers-notes-hidden-mystery"/>
  </r>
  <r>
    <x v="20"/>
    <x v="16"/>
    <x v="0"/>
    <x v="0"/>
    <s v="https://my.liquidandgrit.com/library/gallery/christmas-sale-seekers-notes-hidden-mystery"/>
  </r>
  <r>
    <x v="21"/>
    <x v="17"/>
    <x v="0"/>
    <x v="0"/>
    <s v="https://my.liquidandgrit.com/library/gallery/advent-calendar-seekers-notes-hidden-mystery"/>
  </r>
  <r>
    <x v="22"/>
    <x v="18"/>
    <x v="6"/>
    <x v="0"/>
    <s v="https://my.liquidandgrit.com/library/gallery/mystery-of-december-seekers-notes-hidden-mystery"/>
  </r>
  <r>
    <x v="23"/>
    <x v="19"/>
    <x v="0"/>
    <x v="0"/>
    <s v="https://my.liquidandgrit.com/library/gallery/cyber-monday-sale-seekers-notes-hidden-mystery"/>
  </r>
  <r>
    <x v="24"/>
    <x v="20"/>
    <x v="2"/>
    <x v="0"/>
    <s v="https://my.liquidandgrit.com/library/gallery/thanksgiving-apology-gift-seekers-notes-hidden-mystery"/>
  </r>
  <r>
    <x v="25"/>
    <x v="21"/>
    <x v="0"/>
    <x v="0"/>
    <s v="https://my.liquidandgrit.com/library/gallery/black-friday-sales-seekers-notes-hidden-mystery"/>
  </r>
  <r>
    <x v="26"/>
    <x v="22"/>
    <x v="1"/>
    <x v="0"/>
    <s v="https://my.liquidandgrit.com/library/gallery/fall-waltz-seekers-notes-hidden-mystery"/>
  </r>
  <r>
    <x v="27"/>
    <x v="23"/>
    <x v="1"/>
    <x v="0"/>
    <s v="https://my.liquidandgrit.com/library/gallery/magic-of-music-seekers-notes-hidden-mystery"/>
  </r>
  <r>
    <x v="28"/>
    <x v="24"/>
    <x v="0"/>
    <x v="1"/>
    <m/>
  </r>
  <r>
    <x v="29"/>
    <x v="25"/>
    <x v="1"/>
    <x v="0"/>
    <s v="https://my.liquidandgrit.com/library/gallery/starcatcher-seekers-notes-hidden-mystery-1"/>
  </r>
  <r>
    <x v="30"/>
    <x v="25"/>
    <x v="1"/>
    <x v="0"/>
    <s v="https://my.liquidandgrit.com/library/gallery/crazy-for-candy-seekers-notes-hidden-mystery"/>
  </r>
  <r>
    <x v="31"/>
    <x v="25"/>
    <x v="1"/>
    <x v="0"/>
    <s v="https://my.liquidandgrit.com/library/gallery/pumpkin-nostalgia-seekers-notes-hidden-mystery"/>
  </r>
  <r>
    <x v="32"/>
    <x v="26"/>
    <x v="1"/>
    <x v="0"/>
    <s v="https://my.liquidandgrit.com/library/gallery/rare-black-pearls-event-seekers-notes-hidden-mystery"/>
  </r>
  <r>
    <x v="33"/>
    <x v="27"/>
    <x v="0"/>
    <x v="0"/>
    <s v="https://my.liquidandgrit.com/library/gallery/bank-sale-seekers-notes-hidden-mystery"/>
  </r>
  <r>
    <x v="34"/>
    <x v="28"/>
    <x v="6"/>
    <x v="0"/>
    <s v="https://my.liquidandgrit.com/library/gallery/message-through-time-event-seekers-notes-hidden-mystery"/>
  </r>
  <r>
    <x v="35"/>
    <x v="28"/>
    <x v="1"/>
    <x v="0"/>
    <s v="https://my.liquidandgrit.com/library/gallery/dance-on-air-challenge-seekers-notes-hidden-mystery"/>
  </r>
  <r>
    <x v="36"/>
    <x v="29"/>
    <x v="6"/>
    <x v="0"/>
    <s v="https://my.liquidandgrit.com/library/gallery/enchanted-spring-seekers-notes-hidden-mystery"/>
  </r>
  <r>
    <x v="37"/>
    <x v="30"/>
    <x v="1"/>
    <x v="0"/>
    <s v="https://my.liquidandgrit.com/library/gallery/unexpected-gifts-event-seekers-notes-hidden-mystery"/>
  </r>
  <r>
    <x v="38"/>
    <x v="31"/>
    <x v="6"/>
    <x v="0"/>
    <s v="https://my.liquidandgrit.com/library/gallery/hearts-of-ice-seekers-notes-hidden-mystery"/>
  </r>
  <r>
    <x v="39"/>
    <x v="32"/>
    <x v="8"/>
    <x v="0"/>
    <s v="https://my.liquidandgrit.com/library/gallery/master-class-character-creation-seekers-notes-hidden-mystery"/>
  </r>
  <r>
    <x v="40"/>
    <x v="33"/>
    <x v="6"/>
    <x v="0"/>
    <s v="https://my.liquidandgrit.com/library/gallery/holiday-for-all-seekers-notes-hidden-mystery"/>
  </r>
  <r>
    <x v="41"/>
    <x v="34"/>
    <x v="6"/>
    <x v="0"/>
    <s v="https://my.liquidandgrit.com/library/gallery/long-fall-seekers-notes-hidden-mystery"/>
  </r>
  <r>
    <x v="42"/>
    <x v="35"/>
    <x v="1"/>
    <x v="0"/>
    <s v="https://my.liquidandgrit.com/library/gallery/festive-fun-seekers-notes-hidden-mystery"/>
  </r>
  <r>
    <x v="43"/>
    <x v="36"/>
    <x v="6"/>
    <x v="0"/>
    <s v="https://my.liquidandgrit.com/library/gallery/scary-pranks-seekers-notes-hidden-mystery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Easter Sale - Matchington Mansion"/>
    <x v="0"/>
    <x v="0"/>
    <s v="Matchington Mansion"/>
    <s v="https://my.liquidandgrit.com/library/gallery/easter-sale-matchington-mansion"/>
  </r>
  <r>
    <s v="Spring Garden - Matchington Mansion"/>
    <x v="1"/>
    <x v="1"/>
    <s v="Matchington Mansion"/>
    <s v="https://my.liquidandgrit.com/library/gallery/spring-garden-matchington-mansion"/>
  </r>
  <r>
    <s v="Beach Party Update - Matchington Mansion"/>
    <x v="2"/>
    <x v="1"/>
    <s v="Matchington Mansion"/>
    <s v="https://my.liquidandgrit.com/library/gallery/beach-party-update-matchington-mansion"/>
  </r>
  <r>
    <s v="Spring Bundle - Matchington Mansion"/>
    <x v="3"/>
    <x v="0"/>
    <s v="Matchington Mansion"/>
    <s v="https://my.liquidandgrit.com/library/gallery/spring-bundle-matchington-mansion"/>
  </r>
  <r>
    <s v="Piggy Bank - Matchington Mansion"/>
    <x v="4"/>
    <x v="2"/>
    <s v="Matchington Mansion"/>
    <s v="https://my.liquidandgrit.com/library/gallery/piggy-bank-matchington-mansion"/>
  </r>
  <r>
    <s v="Romantic Restaurant - Matchington Mansion"/>
    <x v="5"/>
    <x v="1"/>
    <s v="Matchington Mansion"/>
    <s v="https://my.liquidandgrit.com/library/gallery/romantic-restaurant-matchington-mansion"/>
  </r>
  <r>
    <s v="Valentine's Day Bundle - Matchington Mansion"/>
    <x v="6"/>
    <x v="0"/>
    <s v="Matchington Mansion"/>
    <s v="https://my.liquidandgrit.com/library/gallery/valentines-day-bundle-matchington-mansion"/>
  </r>
  <r>
    <s v="Couch Cushions Sale - Matchington Mansion"/>
    <x v="7"/>
    <x v="0"/>
    <s v="Matchington Mansion"/>
    <s v="https://my.liquidandgrit.com/library/gallery/couch-cushions-sale-matchington-mansion"/>
  </r>
  <r>
    <s v="Grandfather Clock Sale - Matchington Mansion"/>
    <x v="8"/>
    <x v="0"/>
    <s v="Matchington Mansion"/>
    <s v="https://my.liquidandgrit.com/library/gallery/grandfather-clock-sale-matchington-mansion"/>
  </r>
  <r>
    <s v="Tea Time Sale - Matchington Mansion"/>
    <x v="9"/>
    <x v="0"/>
    <s v="Matchington Mansion"/>
    <s v="https://my.liquidandgrit.com/library/gallery/tea-time-sale-matchington-mansion"/>
  </r>
  <r>
    <s v="Snowy Cabin - Matchington Mansion"/>
    <x v="10"/>
    <x v="1"/>
    <s v="Matchington Mansion"/>
    <s v="https://my.liquidandgrit.com/library/gallery/snowy-cabin-matchington-mansion"/>
  </r>
  <r>
    <s v="Winter Sale - Matchington Mansion"/>
    <x v="11"/>
    <x v="0"/>
    <s v="Matchington Mansion"/>
    <s v="https://my.liquidandgrit.com/library/gallery/winter-sale-matchington-mansion"/>
  </r>
  <r>
    <s v="New Year Sale - Matchington Mansion"/>
    <x v="12"/>
    <x v="0"/>
    <s v="Matchington Mansion"/>
    <s v="https://my.liquidandgrit.com/library/gallery/new-year-sale-matchington-mansion"/>
  </r>
  <r>
    <s v="Snowball Fight - Matchington Mansion"/>
    <x v="13"/>
    <x v="3"/>
    <s v="Matchington Mansion"/>
    <s v="https://my.liquidandgrit.com/library/gallery/snowball-fight-matchington-mansion"/>
  </r>
  <r>
    <s v="Christmas Sale - Matchington Mansion"/>
    <x v="14"/>
    <x v="0"/>
    <s v="Matchington Mansion"/>
    <s v="https://my.liquidandgrit.com/library/gallery/christmas-sale-matchington-mansion"/>
  </r>
  <r>
    <s v="Christmas Event 2018 - Matchington Mansion"/>
    <x v="15"/>
    <x v="1"/>
    <s v="Matchington Mansion"/>
    <s v="https://my.liquidandgrit.com/library/gallery/christmas-event-2018-matchington-mansion"/>
  </r>
  <r>
    <s v="Board Game - Matchington Mansion"/>
    <x v="16"/>
    <x v="4"/>
    <s v="Matchington Mansion"/>
    <s v="https://my.liquidandgrit.com/library/gallery/board-game-matchington-mansion"/>
  </r>
  <r>
    <s v="Love Song - Matchington Mansion"/>
    <x v="17"/>
    <x v="1"/>
    <s v="Matchington Mansion"/>
    <s v="https://my.liquidandgrit.com/library/gallery/love-song-matchington-mansion"/>
  </r>
  <r>
    <s v="Thanksgiving Sale - Matchington Mansion"/>
    <x v="18"/>
    <x v="0"/>
    <s v="Matchington Mansion"/>
    <s v="https://my.liquidandgrit.com/library/gallery/thanksgiving-sale-matchington-mansion"/>
  </r>
  <r>
    <s v="It's Halloween - Matchington Mansion"/>
    <x v="19"/>
    <x v="5"/>
    <s v="Matchington Mansion"/>
    <s v="https://my.liquidandgrit.com/library/gallery/its-halloween-matchington-mansion"/>
  </r>
  <r>
    <s v="Day of the Dead Sale - Matchington Mansion"/>
    <x v="20"/>
    <x v="0"/>
    <s v="Matchington Mansion"/>
    <s v="https://my.liquidandgrit.com/library/gallery/day-of-the-dead-sale-matchington-mansion"/>
  </r>
  <r>
    <s v="Black Cat Sale - Matchington Mansion"/>
    <x v="21"/>
    <x v="0"/>
    <s v="Matchington Mansion"/>
    <s v="https://my.liquidandgrit.com/library/gallery/black-cat-sale-matchington-mansion"/>
  </r>
  <r>
    <s v="Bake Sale - Matchington Mansion"/>
    <x v="22"/>
    <x v="1"/>
    <s v="Matchington Mansion"/>
    <s v="https://my.liquidandgrit.com/library/gallery/bake-sale-matchington-mansion"/>
  </r>
  <r>
    <s v="Toy Car Racing - Matchington Mansion"/>
    <x v="23"/>
    <x v="3"/>
    <s v="Matchington Mansion"/>
    <s v="https://my.liquidandgrit.com/library/gallery/toy-car-racing-matchington-mansion"/>
  </r>
  <r>
    <s v="Beach Party (Relaunch) - Matchington Mansion"/>
    <x v="24"/>
    <x v="5"/>
    <s v="Matchington Mansion"/>
    <s v="https://my.liquidandgrit.com/library/gallery/beach-party-relaunch-matchington-mansion"/>
  </r>
  <r>
    <s v="New Project Sale - Matchington Mansion"/>
    <x v="25"/>
    <x v="0"/>
    <s v="Matchington Mansion"/>
    <s v="https://my.liquidandgrit.com/library/gallery/new-project-sale-matchington-mansion"/>
  </r>
  <r>
    <s v="Ducks in a Row - Matchington Mansion"/>
    <x v="26"/>
    <x v="1"/>
    <s v="Matchington Mansion"/>
    <s v="https://my.liquidandgrit.com/library/gallery/ducks-in-a-row-matchington-mansion"/>
  </r>
  <r>
    <s v="Beach Party - Matchington Mansion"/>
    <x v="27"/>
    <x v="5"/>
    <s v="Matchington Mansion"/>
    <s v="https://my.liquidandgrit.com/library/gallery/beach-party-matchington-mansion"/>
  </r>
  <r>
    <s v="Lucky Streak - Matchington Mansion"/>
    <x v="28"/>
    <x v="1"/>
    <s v="Matchington Mansion"/>
    <s v="https://my.liquidandgrit.com/library/gallery/lucky-streak-matchington-mansion"/>
  </r>
  <r>
    <s v="Hot Air Balloon Event - Matchington Mansion"/>
    <x v="29"/>
    <x v="3"/>
    <s v="Matchington Mansion"/>
    <s v="https://my.liquidandgrit.com/library/gallery/hot-air-balloon-event-matchington-mansion"/>
  </r>
  <r>
    <s v="Ice Cream Truck - Matchington Mansion"/>
    <x v="30"/>
    <x v="1"/>
    <s v="Matchington Mansion"/>
    <s v="https://my.liquidandgrit.com/library/gallery/ice-cream-truck-matchington-mansion"/>
  </r>
  <r>
    <s v="Egg Hunt - Matchington Mansion"/>
    <x v="31"/>
    <x v="1"/>
    <s v="Matchington Mansion"/>
    <s v="https://my.liquidandgrit.com/library/gallery/egg-hunt-matchington-mansion"/>
  </r>
  <r>
    <s v="Christmas Event - Matchington Mansion"/>
    <x v="32"/>
    <x v="6"/>
    <s v="Matchington Mansion"/>
    <s v="https://my.liquidandgrit.com/library/gallery/christmas-event-matchington-mans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F5035A-CD7C-EA4B-A0E5-A142B4DCEA83}" name="PivotTable6" cacheId="4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4" firstHeaderRow="1" firstDataRow="4" firstDataCol="1"/>
  <pivotFields count="7">
    <pivotField dataField="1"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8">
        <item x="2"/>
        <item x="1"/>
        <item x="3"/>
        <item x="6"/>
        <item x="5"/>
        <item x="0"/>
        <item x="4"/>
        <item t="default"/>
      </items>
    </pivotField>
    <pivotField showAll="0"/>
    <pivotField showAll="0"/>
    <pivotField axis="axisCol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3">
    <field x="6"/>
    <field x="5"/>
    <field x="1"/>
  </colFields>
  <colItems count="4">
    <i>
      <x v="1"/>
    </i>
    <i>
      <x v="2"/>
    </i>
    <i>
      <x v="3"/>
    </i>
    <i t="grand">
      <x/>
    </i>
  </colItems>
  <dataFields count="1">
    <dataField name="Count of tit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675476-11F4-D141-B73D-90BB2F5328FC}" name="PivotTable4" cacheId="3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5" firstHeaderRow="1" firstDataRow="3" firstDataCol="1" rowPageCount="1" colPageCount="1"/>
  <pivotFields count="7">
    <pivotField dataField="1" showAll="0">
      <items count="45">
        <item x="21"/>
        <item x="33"/>
        <item x="25"/>
        <item x="5"/>
        <item x="19"/>
        <item x="20"/>
        <item x="14"/>
        <item x="6"/>
        <item x="30"/>
        <item x="23"/>
        <item x="35"/>
        <item x="10"/>
        <item x="36"/>
        <item x="18"/>
        <item x="26"/>
        <item x="42"/>
        <item x="2"/>
        <item x="1"/>
        <item x="4"/>
        <item x="28"/>
        <item x="12"/>
        <item x="38"/>
        <item x="40"/>
        <item x="8"/>
        <item x="41"/>
        <item x="27"/>
        <item x="39"/>
        <item x="17"/>
        <item x="34"/>
        <item x="7"/>
        <item x="22"/>
        <item x="15"/>
        <item x="9"/>
        <item x="31"/>
        <item x="32"/>
        <item x="13"/>
        <item x="43"/>
        <item x="29"/>
        <item x="3"/>
        <item x="0"/>
        <item x="24"/>
        <item x="11"/>
        <item x="37"/>
        <item x="16"/>
        <item t="default"/>
      </items>
    </pivotField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0">
        <item x="5"/>
        <item x="4"/>
        <item x="1"/>
        <item x="3"/>
        <item x="8"/>
        <item x="7"/>
        <item x="0"/>
        <item x="6"/>
        <item x="2"/>
        <item t="default"/>
      </items>
    </pivotField>
    <pivotField axis="axisPage" showAll="0">
      <items count="3">
        <item x="1"/>
        <item x="0"/>
        <item t="default"/>
      </items>
    </pivotField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2">
    <field x="6"/>
    <field x="1"/>
  </colFields>
  <colItems count="3">
    <i>
      <x v="2"/>
    </i>
    <i>
      <x v="3"/>
    </i>
    <i t="grand">
      <x/>
    </i>
  </colItems>
  <pageFields count="1">
    <pageField fld="3" hier="-1"/>
  </pageFields>
  <dataFields count="1">
    <dataField name="Count of title" fld="0" subtotal="count" baseField="0" baseItem="0"/>
  </dataFields>
  <pivotTableStyleInfo name="PivotStyleLight16" showRowHeaders="1" showColHeaders="1" showRowStripes="0" showColStripes="0" showLastColumn="1"/>
  <filters count="1">
    <filter fld="1" type="dateNewerThan" evalOrder="-1" id="1">
      <autoFilter ref="A1">
        <filterColumn colId="0">
          <customFilters>
            <customFilter operator="greaterThan" val="431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ntrepreneur - Coloured - Light">
    <a:dk1>
      <a:srgbClr val="7E7E7E"/>
    </a:dk1>
    <a:lt1>
      <a:srgbClr val="FFFFFF"/>
    </a:lt1>
    <a:dk2>
      <a:srgbClr val="041B31"/>
    </a:dk2>
    <a:lt2>
      <a:srgbClr val="FFFFFF"/>
    </a:lt2>
    <a:accent1>
      <a:srgbClr val="C42A13"/>
    </a:accent1>
    <a:accent2>
      <a:srgbClr val="F9711C"/>
    </a:accent2>
    <a:accent3>
      <a:srgbClr val="92AF27"/>
    </a:accent3>
    <a:accent4>
      <a:srgbClr val="38B28A"/>
    </a:accent4>
    <a:accent5>
      <a:srgbClr val="16749F"/>
    </a:accent5>
    <a:accent6>
      <a:srgbClr val="041B31"/>
    </a:accent6>
    <a:hlink>
      <a:srgbClr val="F33B48"/>
    </a:hlink>
    <a:folHlink>
      <a:srgbClr val="FFC000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ntrepreneur - Coloured - Light">
    <a:dk1>
      <a:srgbClr val="7E7E7E"/>
    </a:dk1>
    <a:lt1>
      <a:srgbClr val="FFFFFF"/>
    </a:lt1>
    <a:dk2>
      <a:srgbClr val="041B31"/>
    </a:dk2>
    <a:lt2>
      <a:srgbClr val="FFFFFF"/>
    </a:lt2>
    <a:accent1>
      <a:srgbClr val="C42A13"/>
    </a:accent1>
    <a:accent2>
      <a:srgbClr val="F9711C"/>
    </a:accent2>
    <a:accent3>
      <a:srgbClr val="92AF27"/>
    </a:accent3>
    <a:accent4>
      <a:srgbClr val="38B28A"/>
    </a:accent4>
    <a:accent5>
      <a:srgbClr val="16749F"/>
    </a:accent5>
    <a:accent6>
      <a:srgbClr val="041B31"/>
    </a:accent6>
    <a:hlink>
      <a:srgbClr val="F33B48"/>
    </a:hlink>
    <a:folHlink>
      <a:srgbClr val="FFC000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ntrepreneur - Coloured - Light">
    <a:dk1>
      <a:srgbClr val="7E7E7E"/>
    </a:dk1>
    <a:lt1>
      <a:srgbClr val="FFFFFF"/>
    </a:lt1>
    <a:dk2>
      <a:srgbClr val="041B31"/>
    </a:dk2>
    <a:lt2>
      <a:srgbClr val="FFFFFF"/>
    </a:lt2>
    <a:accent1>
      <a:srgbClr val="C42A13"/>
    </a:accent1>
    <a:accent2>
      <a:srgbClr val="F9711C"/>
    </a:accent2>
    <a:accent3>
      <a:srgbClr val="92AF27"/>
    </a:accent3>
    <a:accent4>
      <a:srgbClr val="38B28A"/>
    </a:accent4>
    <a:accent5>
      <a:srgbClr val="16749F"/>
    </a:accent5>
    <a:accent6>
      <a:srgbClr val="041B31"/>
    </a:accent6>
    <a:hlink>
      <a:srgbClr val="F33B48"/>
    </a:hlink>
    <a:folHlink>
      <a:srgbClr val="FFC000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ADFB-F992-EB40-88C5-1398BDFF2B7A}">
  <dimension ref="A3:O14"/>
  <sheetViews>
    <sheetView tabSelected="1" workbookViewId="0">
      <selection activeCell="C30" sqref="C30"/>
    </sheetView>
  </sheetViews>
  <sheetFormatPr baseColWidth="10" defaultRowHeight="16" x14ac:dyDescent="0.2"/>
  <cols>
    <col min="1" max="1" width="26.33203125" bestFit="1" customWidth="1"/>
    <col min="2" max="2" width="15.5" bestFit="1" customWidth="1"/>
    <col min="3" max="4" width="7.33203125" bestFit="1" customWidth="1"/>
    <col min="5" max="5" width="10.83203125" bestFit="1" customWidth="1"/>
    <col min="6" max="6" width="9.5" bestFit="1" customWidth="1"/>
    <col min="7" max="7" width="26.33203125" bestFit="1" customWidth="1"/>
    <col min="8" max="11" width="12.6640625" customWidth="1"/>
    <col min="12" max="12" width="4.1640625" bestFit="1" customWidth="1"/>
    <col min="13" max="13" width="9.5" bestFit="1" customWidth="1"/>
    <col min="14" max="14" width="7.1640625" bestFit="1" customWidth="1"/>
    <col min="15" max="15" width="5.6640625" bestFit="1" customWidth="1"/>
    <col min="16" max="16" width="4.33203125" bestFit="1" customWidth="1"/>
    <col min="17" max="17" width="9.5" bestFit="1" customWidth="1"/>
    <col min="18" max="18" width="9.83203125" bestFit="1" customWidth="1"/>
    <col min="19" max="19" width="7.33203125" bestFit="1" customWidth="1"/>
    <col min="20" max="20" width="4.1640625" bestFit="1" customWidth="1"/>
    <col min="21" max="21" width="4.5" bestFit="1" customWidth="1"/>
    <col min="22" max="22" width="9.5" bestFit="1" customWidth="1"/>
    <col min="23" max="23" width="7" bestFit="1" customWidth="1"/>
    <col min="24" max="24" width="9.5" bestFit="1" customWidth="1"/>
    <col min="25" max="25" width="9.83203125" bestFit="1" customWidth="1"/>
    <col min="26" max="26" width="10.83203125" bestFit="1" customWidth="1"/>
    <col min="27" max="28" width="6.83203125" bestFit="1" customWidth="1"/>
    <col min="29" max="29" width="7.83203125" bestFit="1" customWidth="1"/>
    <col min="30" max="30" width="6.83203125" bestFit="1" customWidth="1"/>
    <col min="31" max="34" width="7.83203125" bestFit="1" customWidth="1"/>
  </cols>
  <sheetData>
    <row r="3" spans="1:15" x14ac:dyDescent="0.2">
      <c r="A3" s="18" t="s">
        <v>72</v>
      </c>
      <c r="B3" s="18" t="s">
        <v>71</v>
      </c>
    </row>
    <row r="4" spans="1:15" x14ac:dyDescent="0.2">
      <c r="B4" t="s">
        <v>76</v>
      </c>
      <c r="C4" t="s">
        <v>69</v>
      </c>
      <c r="D4" t="s">
        <v>68</v>
      </c>
      <c r="E4" t="s">
        <v>59</v>
      </c>
      <c r="H4" t="s">
        <v>76</v>
      </c>
      <c r="I4" t="s">
        <v>69</v>
      </c>
      <c r="J4" t="s">
        <v>68</v>
      </c>
      <c r="K4" t="s">
        <v>59</v>
      </c>
    </row>
    <row r="6" spans="1:15" x14ac:dyDescent="0.2">
      <c r="A6" s="18" t="s">
        <v>70</v>
      </c>
      <c r="G6" t="s">
        <v>70</v>
      </c>
    </row>
    <row r="7" spans="1:15" x14ac:dyDescent="0.2">
      <c r="A7" s="17" t="s">
        <v>64</v>
      </c>
      <c r="B7" s="16"/>
      <c r="C7" s="16"/>
      <c r="D7" s="16">
        <v>1</v>
      </c>
      <c r="E7" s="16">
        <v>1</v>
      </c>
      <c r="G7" t="s">
        <v>64</v>
      </c>
      <c r="J7">
        <v>1</v>
      </c>
      <c r="K7">
        <v>1</v>
      </c>
      <c r="N7" s="3">
        <f>$I7/SUM($I$7:$I$14)</f>
        <v>0</v>
      </c>
      <c r="O7" s="3">
        <f>$J7/SUM($J$7:$J$14)</f>
        <v>4.1666666666666664E-2</v>
      </c>
    </row>
    <row r="8" spans="1:15" x14ac:dyDescent="0.2">
      <c r="A8" s="17" t="s">
        <v>67</v>
      </c>
      <c r="B8" s="16"/>
      <c r="C8" s="16">
        <v>7</v>
      </c>
      <c r="D8" s="16">
        <v>4</v>
      </c>
      <c r="E8" s="16">
        <v>11</v>
      </c>
      <c r="G8" t="s">
        <v>67</v>
      </c>
      <c r="I8">
        <v>7</v>
      </c>
      <c r="J8">
        <v>4</v>
      </c>
      <c r="K8">
        <v>11</v>
      </c>
      <c r="N8" s="3">
        <f>$I8/SUM($I$7:$I$14)</f>
        <v>0.17499999999999999</v>
      </c>
      <c r="O8" s="3">
        <f>$J8/SUM($J$7:$J$14)</f>
        <v>0.16666666666666666</v>
      </c>
    </row>
    <row r="9" spans="1:15" x14ac:dyDescent="0.2">
      <c r="A9" s="17" t="s">
        <v>62</v>
      </c>
      <c r="B9" s="16"/>
      <c r="C9" s="16">
        <v>3</v>
      </c>
      <c r="D9" s="16"/>
      <c r="E9" s="16">
        <v>3</v>
      </c>
      <c r="G9" t="s">
        <v>62</v>
      </c>
      <c r="I9">
        <v>3</v>
      </c>
      <c r="K9">
        <v>3</v>
      </c>
      <c r="N9" s="3">
        <f>$I9/SUM($I$7:$I$14)</f>
        <v>7.4999999999999997E-2</v>
      </c>
      <c r="O9" s="3">
        <f>$J9/SUM($J$7:$J$14)</f>
        <v>0</v>
      </c>
    </row>
    <row r="10" spans="1:15" x14ac:dyDescent="0.2">
      <c r="A10" s="17" t="s">
        <v>75</v>
      </c>
      <c r="B10" s="16">
        <v>1</v>
      </c>
      <c r="C10" s="16"/>
      <c r="D10" s="16"/>
      <c r="E10" s="16">
        <v>1</v>
      </c>
      <c r="G10" t="s">
        <v>75</v>
      </c>
      <c r="H10">
        <v>1</v>
      </c>
      <c r="K10">
        <v>1</v>
      </c>
      <c r="N10" s="3">
        <f>$I10/SUM($I$7:$I$14)</f>
        <v>0</v>
      </c>
      <c r="O10" s="3">
        <f>$J10/SUM($J$7:$J$14)</f>
        <v>0</v>
      </c>
    </row>
    <row r="11" spans="1:15" x14ac:dyDescent="0.2">
      <c r="A11" s="17" t="s">
        <v>58</v>
      </c>
      <c r="B11" s="16"/>
      <c r="C11" s="16">
        <v>3</v>
      </c>
      <c r="D11" s="16"/>
      <c r="E11" s="16">
        <v>3</v>
      </c>
      <c r="G11" t="s">
        <v>58</v>
      </c>
      <c r="I11">
        <v>3</v>
      </c>
      <c r="K11">
        <v>3</v>
      </c>
      <c r="N11" s="3">
        <f>$I11/SUM($I$7:$I$14)</f>
        <v>7.4999999999999997E-2</v>
      </c>
      <c r="O11" s="3">
        <f>$J11/SUM($J$7:$J$14)</f>
        <v>0</v>
      </c>
    </row>
    <row r="12" spans="1:15" x14ac:dyDescent="0.2">
      <c r="A12" s="17" t="s">
        <v>65</v>
      </c>
      <c r="B12" s="16"/>
      <c r="C12" s="16">
        <v>6</v>
      </c>
      <c r="D12" s="16">
        <v>7</v>
      </c>
      <c r="E12" s="16">
        <v>13</v>
      </c>
      <c r="G12" t="s">
        <v>65</v>
      </c>
      <c r="I12">
        <v>6</v>
      </c>
      <c r="J12">
        <v>7</v>
      </c>
      <c r="K12">
        <v>13</v>
      </c>
      <c r="M12">
        <f>H$12/SUM(H7:H14)</f>
        <v>0</v>
      </c>
      <c r="N12" s="3">
        <f>$I12/SUM($I$7:$I$14)</f>
        <v>0.15</v>
      </c>
      <c r="O12" s="3">
        <f>$J12/SUM($J$7:$J$14)</f>
        <v>0.29166666666666669</v>
      </c>
    </row>
    <row r="13" spans="1:15" x14ac:dyDescent="0.2">
      <c r="A13" s="17" t="s">
        <v>63</v>
      </c>
      <c r="B13" s="16"/>
      <c r="C13" s="16">
        <v>1</v>
      </c>
      <c r="D13" s="16"/>
      <c r="E13" s="16">
        <v>1</v>
      </c>
      <c r="G13" t="s">
        <v>63</v>
      </c>
      <c r="I13">
        <v>1</v>
      </c>
      <c r="K13">
        <v>1</v>
      </c>
      <c r="N13" s="3">
        <f>$I13/SUM($I$7:$I$14)</f>
        <v>2.5000000000000001E-2</v>
      </c>
      <c r="O13" s="3">
        <f>$J13/SUM($J$7:$J$14)</f>
        <v>0</v>
      </c>
    </row>
    <row r="14" spans="1:15" x14ac:dyDescent="0.2">
      <c r="A14" s="17" t="s">
        <v>59</v>
      </c>
      <c r="B14" s="16">
        <v>1</v>
      </c>
      <c r="C14" s="16">
        <v>20</v>
      </c>
      <c r="D14" s="16">
        <v>12</v>
      </c>
      <c r="E14" s="16">
        <v>33</v>
      </c>
      <c r="G14" t="s">
        <v>59</v>
      </c>
      <c r="H14">
        <v>1</v>
      </c>
      <c r="I14">
        <v>20</v>
      </c>
      <c r="J14">
        <v>12</v>
      </c>
      <c r="K14">
        <v>33</v>
      </c>
      <c r="N14" s="3">
        <f>$I14/SUM($I$7:$I$14)</f>
        <v>0.5</v>
      </c>
      <c r="O14" s="3">
        <f>$J14/SUM($J$7:$J$14)</f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0F36-005E-8144-B415-67F57156A84F}">
  <sheetPr filterMode="1"/>
  <dimension ref="A1:K15"/>
  <sheetViews>
    <sheetView workbookViewId="0">
      <selection activeCell="K9" sqref="K9"/>
    </sheetView>
  </sheetViews>
  <sheetFormatPr baseColWidth="10" defaultRowHeight="16" x14ac:dyDescent="0.2"/>
  <cols>
    <col min="1" max="1" width="25.1640625" bestFit="1" customWidth="1"/>
    <col min="2" max="2" width="15.5" bestFit="1" customWidth="1"/>
    <col min="3" max="3" width="7.33203125" bestFit="1" customWidth="1"/>
    <col min="4" max="4" width="10.83203125" bestFit="1" customWidth="1"/>
    <col min="5" max="5" width="25.33203125" bestFit="1" customWidth="1"/>
    <col min="6" max="6" width="24.33203125" bestFit="1" customWidth="1"/>
    <col min="7" max="7" width="21.83203125" bestFit="1" customWidth="1"/>
    <col min="8" max="8" width="22.83203125" bestFit="1" customWidth="1"/>
    <col min="9" max="9" width="19.83203125" bestFit="1" customWidth="1"/>
    <col min="10" max="10" width="21.1640625" bestFit="1" customWidth="1"/>
  </cols>
  <sheetData>
    <row r="1" spans="1:11" x14ac:dyDescent="0.2">
      <c r="A1" s="18" t="s">
        <v>74</v>
      </c>
      <c r="B1" t="s">
        <v>73</v>
      </c>
    </row>
    <row r="3" spans="1:11" x14ac:dyDescent="0.2">
      <c r="A3" s="18" t="s">
        <v>72</v>
      </c>
      <c r="B3" s="18" t="s">
        <v>71</v>
      </c>
    </row>
    <row r="4" spans="1:11" x14ac:dyDescent="0.2">
      <c r="B4" t="s">
        <v>69</v>
      </c>
      <c r="C4" t="s">
        <v>68</v>
      </c>
      <c r="D4" t="s">
        <v>59</v>
      </c>
    </row>
    <row r="5" spans="1:11" x14ac:dyDescent="0.2">
      <c r="A5" s="18" t="s">
        <v>70</v>
      </c>
      <c r="F5" t="s">
        <v>70</v>
      </c>
      <c r="G5" t="s">
        <v>69</v>
      </c>
      <c r="H5" t="s">
        <v>68</v>
      </c>
      <c r="I5" t="s">
        <v>59</v>
      </c>
    </row>
    <row r="6" spans="1:11" hidden="1" x14ac:dyDescent="0.2">
      <c r="A6" s="17" t="s">
        <v>64</v>
      </c>
      <c r="B6" s="16"/>
      <c r="C6" s="16">
        <v>1</v>
      </c>
      <c r="D6" s="16">
        <v>1</v>
      </c>
      <c r="F6" t="s">
        <v>59</v>
      </c>
      <c r="G6">
        <v>22</v>
      </c>
      <c r="H6">
        <v>18</v>
      </c>
      <c r="I6">
        <v>40</v>
      </c>
    </row>
    <row r="7" spans="1:11" x14ac:dyDescent="0.2">
      <c r="A7" s="17" t="s">
        <v>66</v>
      </c>
      <c r="B7" s="16">
        <v>1</v>
      </c>
      <c r="C7" s="16">
        <v>1</v>
      </c>
      <c r="D7" s="16">
        <v>2</v>
      </c>
      <c r="F7" t="s">
        <v>67</v>
      </c>
      <c r="G7">
        <v>9</v>
      </c>
      <c r="H7">
        <v>6</v>
      </c>
      <c r="I7">
        <v>15</v>
      </c>
    </row>
    <row r="8" spans="1:11" x14ac:dyDescent="0.2">
      <c r="A8" s="17" t="s">
        <v>67</v>
      </c>
      <c r="B8" s="16">
        <v>9</v>
      </c>
      <c r="C8" s="16">
        <v>6</v>
      </c>
      <c r="D8" s="16">
        <v>15</v>
      </c>
      <c r="F8" t="s">
        <v>65</v>
      </c>
      <c r="G8">
        <v>6</v>
      </c>
      <c r="H8">
        <v>6</v>
      </c>
      <c r="I8">
        <v>12</v>
      </c>
      <c r="J8">
        <f>G8/SUM(G7:G15)</f>
        <v>0.27272727272727271</v>
      </c>
      <c r="K8">
        <f>H8/SUM(H7:H15)</f>
        <v>0.33333333333333331</v>
      </c>
    </row>
    <row r="9" spans="1:11" x14ac:dyDescent="0.2">
      <c r="A9" s="17" t="s">
        <v>62</v>
      </c>
      <c r="B9" s="16"/>
      <c r="C9" s="16">
        <v>1</v>
      </c>
      <c r="D9" s="16">
        <v>1</v>
      </c>
      <c r="F9" t="s">
        <v>63</v>
      </c>
      <c r="G9">
        <v>4</v>
      </c>
      <c r="H9">
        <v>1</v>
      </c>
      <c r="I9">
        <v>5</v>
      </c>
    </row>
    <row r="10" spans="1:11" x14ac:dyDescent="0.2">
      <c r="A10" s="17" t="s">
        <v>60</v>
      </c>
      <c r="B10" s="16">
        <v>1</v>
      </c>
      <c r="C10" s="16"/>
      <c r="D10" s="16">
        <v>1</v>
      </c>
      <c r="F10" t="s">
        <v>66</v>
      </c>
      <c r="G10">
        <v>1</v>
      </c>
      <c r="H10">
        <v>1</v>
      </c>
      <c r="I10">
        <v>2</v>
      </c>
    </row>
    <row r="11" spans="1:11" x14ac:dyDescent="0.2">
      <c r="A11" s="17" t="s">
        <v>58</v>
      </c>
      <c r="B11" s="16"/>
      <c r="C11" s="16">
        <v>1</v>
      </c>
      <c r="D11" s="16">
        <v>1</v>
      </c>
      <c r="F11" t="s">
        <v>61</v>
      </c>
      <c r="G11">
        <v>1</v>
      </c>
      <c r="H11">
        <v>1</v>
      </c>
      <c r="I11">
        <v>2</v>
      </c>
    </row>
    <row r="12" spans="1:11" x14ac:dyDescent="0.2">
      <c r="A12" s="17" t="s">
        <v>65</v>
      </c>
      <c r="B12" s="16">
        <v>6</v>
      </c>
      <c r="C12" s="16">
        <v>6</v>
      </c>
      <c r="D12" s="16">
        <v>12</v>
      </c>
      <c r="F12" t="s">
        <v>64</v>
      </c>
      <c r="H12">
        <v>1</v>
      </c>
      <c r="I12">
        <v>1</v>
      </c>
    </row>
    <row r="13" spans="1:11" x14ac:dyDescent="0.2">
      <c r="A13" s="17" t="s">
        <v>63</v>
      </c>
      <c r="B13" s="16">
        <v>4</v>
      </c>
      <c r="C13" s="16">
        <v>1</v>
      </c>
      <c r="D13" s="16">
        <v>5</v>
      </c>
      <c r="F13" t="s">
        <v>62</v>
      </c>
      <c r="H13">
        <v>1</v>
      </c>
      <c r="I13">
        <v>1</v>
      </c>
    </row>
    <row r="14" spans="1:11" x14ac:dyDescent="0.2">
      <c r="A14" s="17" t="s">
        <v>61</v>
      </c>
      <c r="B14" s="16">
        <v>1</v>
      </c>
      <c r="C14" s="16">
        <v>1</v>
      </c>
      <c r="D14" s="16">
        <v>2</v>
      </c>
      <c r="F14" t="s">
        <v>60</v>
      </c>
      <c r="G14">
        <v>1</v>
      </c>
      <c r="I14">
        <v>1</v>
      </c>
    </row>
    <row r="15" spans="1:11" x14ac:dyDescent="0.2">
      <c r="A15" s="17" t="s">
        <v>59</v>
      </c>
      <c r="B15" s="16">
        <v>22</v>
      </c>
      <c r="C15" s="16">
        <v>18</v>
      </c>
      <c r="D15" s="16">
        <v>40</v>
      </c>
      <c r="F15" t="s">
        <v>58</v>
      </c>
      <c r="H15">
        <v>1</v>
      </c>
      <c r="I15">
        <v>1</v>
      </c>
    </row>
  </sheetData>
  <autoFilter ref="F5:I15" xr:uid="{97EAF0D9-4E15-A74B-B888-409568D12D14}">
    <filterColumn colId="0">
      <filters>
        <filter val="/puzzle/events/banks"/>
        <filter val="/puzzle/events/bonuses"/>
        <filter val="/puzzle/events/challenges"/>
        <filter val="/puzzle/events/competitions"/>
        <filter val="/puzzle/events/interactions"/>
        <filter val="/puzzle/events/missions"/>
        <filter val="/puzzle/events/purchases"/>
        <filter val="/puzzle/events/quests"/>
        <filter val="/puzzle/events/rewards"/>
      </filters>
    </filterColumn>
    <sortState xmlns:xlrd2="http://schemas.microsoft.com/office/spreadsheetml/2017/richdata2" ref="F6:I15">
      <sortCondition descending="1" ref="I5:I1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7"/>
  <sheetViews>
    <sheetView topLeftCell="K1" workbookViewId="0">
      <selection activeCell="R9" sqref="R9:R96"/>
    </sheetView>
  </sheetViews>
  <sheetFormatPr baseColWidth="10" defaultColWidth="11" defaultRowHeight="16" x14ac:dyDescent="0.2"/>
  <cols>
    <col min="1" max="10" width="0" hidden="1" customWidth="1"/>
    <col min="12" max="17" width="0" hidden="1" customWidth="1"/>
  </cols>
  <sheetData>
    <row r="1" spans="1:21" x14ac:dyDescent="0.2">
      <c r="A1" t="s">
        <v>47</v>
      </c>
    </row>
    <row r="2" spans="1:21" x14ac:dyDescent="0.2">
      <c r="A2" t="s">
        <v>1</v>
      </c>
      <c r="B2" t="s">
        <v>2</v>
      </c>
    </row>
    <row r="3" spans="1:21" x14ac:dyDescent="0.2">
      <c r="A3" t="s">
        <v>3</v>
      </c>
      <c r="B3" t="s">
        <v>46</v>
      </c>
    </row>
    <row r="4" spans="1:21" x14ac:dyDescent="0.2">
      <c r="A4" t="s">
        <v>5</v>
      </c>
      <c r="B4" t="s">
        <v>45</v>
      </c>
    </row>
    <row r="5" spans="1:21" x14ac:dyDescent="0.2">
      <c r="A5" t="s">
        <v>7</v>
      </c>
      <c r="B5">
        <v>250645</v>
      </c>
    </row>
    <row r="6" spans="1:21" x14ac:dyDescent="0.2">
      <c r="A6" t="s">
        <v>8</v>
      </c>
      <c r="B6" s="1">
        <v>12753664</v>
      </c>
    </row>
    <row r="8" spans="1:21" x14ac:dyDescent="0.2">
      <c r="A8" t="s">
        <v>9</v>
      </c>
      <c r="B8" t="s">
        <v>10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  <c r="Q8" t="s">
        <v>25</v>
      </c>
      <c r="R8" t="s">
        <v>7</v>
      </c>
      <c r="S8" t="s">
        <v>8</v>
      </c>
      <c r="T8" t="s">
        <v>44</v>
      </c>
      <c r="U8" s="3" t="e">
        <f>S8/#REF!-1</f>
        <v>#VALUE!</v>
      </c>
    </row>
    <row r="9" spans="1:21" x14ac:dyDescent="0.2">
      <c r="A9" t="s">
        <v>38</v>
      </c>
      <c r="B9" t="s">
        <v>35</v>
      </c>
      <c r="C9" t="s">
        <v>37</v>
      </c>
      <c r="D9" t="s">
        <v>36</v>
      </c>
      <c r="F9">
        <v>538212549</v>
      </c>
      <c r="G9" t="s">
        <v>35</v>
      </c>
      <c r="H9">
        <v>292594310</v>
      </c>
      <c r="I9" t="s">
        <v>34</v>
      </c>
      <c r="J9" t="s">
        <v>33</v>
      </c>
      <c r="K9" s="2">
        <v>43506</v>
      </c>
      <c r="N9">
        <v>607</v>
      </c>
      <c r="O9" s="1">
        <v>6239</v>
      </c>
      <c r="P9">
        <v>1646</v>
      </c>
      <c r="Q9" s="1">
        <v>14633</v>
      </c>
      <c r="R9">
        <f t="shared" ref="R9:R40" si="0">N9+P9</f>
        <v>2253</v>
      </c>
      <c r="S9" s="1">
        <f t="shared" ref="S9:S40" si="1">O9+Q9</f>
        <v>20872</v>
      </c>
      <c r="T9" s="3" t="str">
        <f t="shared" ref="T9:T17" si="2">IFERROR(S9/S1-1,"")</f>
        <v/>
      </c>
      <c r="U9" s="3" t="str">
        <f>IFERROR(S9/#REF!-1,"")</f>
        <v/>
      </c>
    </row>
    <row r="10" spans="1:21" x14ac:dyDescent="0.2">
      <c r="A10" t="s">
        <v>38</v>
      </c>
      <c r="B10" t="s">
        <v>35</v>
      </c>
      <c r="C10" t="s">
        <v>37</v>
      </c>
      <c r="D10" t="s">
        <v>36</v>
      </c>
      <c r="F10">
        <v>538212549</v>
      </c>
      <c r="G10" t="s">
        <v>35</v>
      </c>
      <c r="H10">
        <v>292594310</v>
      </c>
      <c r="I10" t="s">
        <v>34</v>
      </c>
      <c r="J10" t="s">
        <v>33</v>
      </c>
      <c r="K10" s="2">
        <v>43507</v>
      </c>
      <c r="N10">
        <v>457</v>
      </c>
      <c r="O10" s="1">
        <v>5420</v>
      </c>
      <c r="P10">
        <v>1225</v>
      </c>
      <c r="Q10" s="1">
        <v>11547</v>
      </c>
      <c r="R10">
        <f t="shared" si="0"/>
        <v>1682</v>
      </c>
      <c r="S10" s="1">
        <f t="shared" si="1"/>
        <v>16967</v>
      </c>
      <c r="T10" s="3" t="str">
        <f t="shared" si="2"/>
        <v/>
      </c>
      <c r="U10" s="3" t="str">
        <f>IFERROR(S10/#REF!-1,"")</f>
        <v/>
      </c>
    </row>
    <row r="11" spans="1:21" x14ac:dyDescent="0.2">
      <c r="A11" t="s">
        <v>38</v>
      </c>
      <c r="B11" t="s">
        <v>35</v>
      </c>
      <c r="C11" t="s">
        <v>37</v>
      </c>
      <c r="D11" t="s">
        <v>36</v>
      </c>
      <c r="F11">
        <v>538212549</v>
      </c>
      <c r="G11" t="s">
        <v>35</v>
      </c>
      <c r="H11">
        <v>292594310</v>
      </c>
      <c r="I11" t="s">
        <v>34</v>
      </c>
      <c r="J11" t="s">
        <v>33</v>
      </c>
      <c r="K11" s="2">
        <v>43508</v>
      </c>
      <c r="N11">
        <v>420</v>
      </c>
      <c r="O11" s="1">
        <v>4775</v>
      </c>
      <c r="P11">
        <v>1275</v>
      </c>
      <c r="Q11" s="1">
        <v>12211</v>
      </c>
      <c r="R11">
        <f t="shared" si="0"/>
        <v>1695</v>
      </c>
      <c r="S11" s="1">
        <f t="shared" si="1"/>
        <v>16986</v>
      </c>
      <c r="T11" s="3" t="str">
        <f t="shared" si="2"/>
        <v/>
      </c>
      <c r="U11" s="3" t="str">
        <f>IFERROR(S11/#REF!-1,"")</f>
        <v/>
      </c>
    </row>
    <row r="12" spans="1:21" x14ac:dyDescent="0.2">
      <c r="A12" t="s">
        <v>38</v>
      </c>
      <c r="B12" t="s">
        <v>35</v>
      </c>
      <c r="C12" t="s">
        <v>37</v>
      </c>
      <c r="D12" t="s">
        <v>36</v>
      </c>
      <c r="F12">
        <v>538212549</v>
      </c>
      <c r="G12" t="s">
        <v>35</v>
      </c>
      <c r="H12">
        <v>292594310</v>
      </c>
      <c r="I12" t="s">
        <v>34</v>
      </c>
      <c r="J12" t="s">
        <v>33</v>
      </c>
      <c r="K12" s="2">
        <v>43509</v>
      </c>
      <c r="N12">
        <v>427</v>
      </c>
      <c r="O12" s="1">
        <v>5086</v>
      </c>
      <c r="P12">
        <v>1174</v>
      </c>
      <c r="Q12" s="1">
        <v>12062</v>
      </c>
      <c r="R12">
        <f t="shared" si="0"/>
        <v>1601</v>
      </c>
      <c r="S12" s="1">
        <f t="shared" si="1"/>
        <v>17148</v>
      </c>
      <c r="T12" s="3" t="str">
        <f t="shared" si="2"/>
        <v/>
      </c>
      <c r="U12" s="3" t="str">
        <f>IFERROR(S12/#REF!-1,"")</f>
        <v/>
      </c>
    </row>
    <row r="13" spans="1:21" x14ac:dyDescent="0.2">
      <c r="A13" t="s">
        <v>38</v>
      </c>
      <c r="B13" t="s">
        <v>35</v>
      </c>
      <c r="C13" t="s">
        <v>37</v>
      </c>
      <c r="D13" t="s">
        <v>36</v>
      </c>
      <c r="F13">
        <v>538212549</v>
      </c>
      <c r="G13" t="s">
        <v>35</v>
      </c>
      <c r="H13">
        <v>292594310</v>
      </c>
      <c r="I13" t="s">
        <v>34</v>
      </c>
      <c r="J13" t="s">
        <v>33</v>
      </c>
      <c r="K13" s="2">
        <v>43510</v>
      </c>
      <c r="N13">
        <v>387</v>
      </c>
      <c r="O13" s="1">
        <v>5067</v>
      </c>
      <c r="P13">
        <v>1033</v>
      </c>
      <c r="Q13" s="1">
        <v>12427</v>
      </c>
      <c r="R13">
        <f t="shared" si="0"/>
        <v>1420</v>
      </c>
      <c r="S13" s="1">
        <f t="shared" si="1"/>
        <v>17494</v>
      </c>
      <c r="T13" s="3" t="str">
        <f t="shared" si="2"/>
        <v/>
      </c>
      <c r="U13" s="3" t="str">
        <f>IFERROR(S13/#REF!-1,"")</f>
        <v/>
      </c>
    </row>
    <row r="14" spans="1:21" x14ac:dyDescent="0.2">
      <c r="A14" t="s">
        <v>38</v>
      </c>
      <c r="B14" t="s">
        <v>35</v>
      </c>
      <c r="C14" t="s">
        <v>37</v>
      </c>
      <c r="D14" t="s">
        <v>36</v>
      </c>
      <c r="F14">
        <v>538212549</v>
      </c>
      <c r="G14" t="s">
        <v>35</v>
      </c>
      <c r="H14">
        <v>292594310</v>
      </c>
      <c r="I14" t="s">
        <v>34</v>
      </c>
      <c r="J14" t="s">
        <v>33</v>
      </c>
      <c r="K14" s="2">
        <v>43511</v>
      </c>
      <c r="N14">
        <v>418</v>
      </c>
      <c r="O14" s="1">
        <v>5802</v>
      </c>
      <c r="P14">
        <v>1060</v>
      </c>
      <c r="Q14" s="1">
        <v>13301</v>
      </c>
      <c r="R14">
        <f t="shared" si="0"/>
        <v>1478</v>
      </c>
      <c r="S14" s="1">
        <f t="shared" si="1"/>
        <v>19103</v>
      </c>
      <c r="T14" s="3" t="str">
        <f t="shared" si="2"/>
        <v/>
      </c>
      <c r="U14" s="3" t="str">
        <f>IFERROR(S14/#REF!-1,"")</f>
        <v/>
      </c>
    </row>
    <row r="15" spans="1:21" x14ac:dyDescent="0.2">
      <c r="A15" t="s">
        <v>38</v>
      </c>
      <c r="B15" t="s">
        <v>35</v>
      </c>
      <c r="C15" t="s">
        <v>37</v>
      </c>
      <c r="D15" t="s">
        <v>36</v>
      </c>
      <c r="F15">
        <v>538212549</v>
      </c>
      <c r="G15" t="s">
        <v>35</v>
      </c>
      <c r="H15">
        <v>292594310</v>
      </c>
      <c r="I15" t="s">
        <v>34</v>
      </c>
      <c r="J15" t="s">
        <v>33</v>
      </c>
      <c r="K15" s="2">
        <v>43512</v>
      </c>
      <c r="N15">
        <v>517</v>
      </c>
      <c r="O15" s="1">
        <v>7714</v>
      </c>
      <c r="P15">
        <v>1411</v>
      </c>
      <c r="Q15" s="1">
        <v>16551</v>
      </c>
      <c r="R15">
        <f t="shared" si="0"/>
        <v>1928</v>
      </c>
      <c r="S15" s="1">
        <f t="shared" si="1"/>
        <v>24265</v>
      </c>
      <c r="T15" s="3" t="str">
        <f t="shared" si="2"/>
        <v/>
      </c>
      <c r="U15" s="3" t="str">
        <f>IFERROR(S15/#REF!-1,"")</f>
        <v/>
      </c>
    </row>
    <row r="16" spans="1:21" x14ac:dyDescent="0.2">
      <c r="A16" t="s">
        <v>38</v>
      </c>
      <c r="B16" t="s">
        <v>35</v>
      </c>
      <c r="C16" t="s">
        <v>37</v>
      </c>
      <c r="D16" t="s">
        <v>36</v>
      </c>
      <c r="F16">
        <v>538212549</v>
      </c>
      <c r="G16" t="s">
        <v>35</v>
      </c>
      <c r="H16">
        <v>292594310</v>
      </c>
      <c r="I16" t="s">
        <v>34</v>
      </c>
      <c r="J16" t="s">
        <v>33</v>
      </c>
      <c r="K16" s="2">
        <v>43513</v>
      </c>
      <c r="N16">
        <v>605</v>
      </c>
      <c r="O16" s="1">
        <v>7087</v>
      </c>
      <c r="P16">
        <v>1476</v>
      </c>
      <c r="Q16" s="1">
        <v>15520</v>
      </c>
      <c r="R16">
        <f t="shared" si="0"/>
        <v>2081</v>
      </c>
      <c r="S16" s="1">
        <f t="shared" si="1"/>
        <v>22607</v>
      </c>
      <c r="T16" s="3" t="str">
        <f t="shared" si="2"/>
        <v/>
      </c>
      <c r="U16" s="3" t="str">
        <f>IFERROR(S16/#REF!-1,"")</f>
        <v/>
      </c>
    </row>
    <row r="17" spans="1:21" x14ac:dyDescent="0.2">
      <c r="A17" t="s">
        <v>38</v>
      </c>
      <c r="B17" t="s">
        <v>35</v>
      </c>
      <c r="C17" t="s">
        <v>37</v>
      </c>
      <c r="D17" t="s">
        <v>36</v>
      </c>
      <c r="F17">
        <v>538212549</v>
      </c>
      <c r="G17" t="s">
        <v>35</v>
      </c>
      <c r="H17">
        <v>292594310</v>
      </c>
      <c r="I17" t="s">
        <v>34</v>
      </c>
      <c r="J17" t="s">
        <v>33</v>
      </c>
      <c r="K17" s="2">
        <v>43514</v>
      </c>
      <c r="N17">
        <v>513</v>
      </c>
      <c r="O17" s="1">
        <v>5819</v>
      </c>
      <c r="P17">
        <v>1179</v>
      </c>
      <c r="Q17" s="1">
        <v>14468</v>
      </c>
      <c r="R17">
        <f t="shared" si="0"/>
        <v>1692</v>
      </c>
      <c r="S17" s="1">
        <f t="shared" si="1"/>
        <v>20287</v>
      </c>
      <c r="T17" s="3">
        <f t="shared" si="2"/>
        <v>-2.8027980068991987E-2</v>
      </c>
      <c r="U17" s="3" t="str">
        <f t="shared" ref="U17:U48" si="3">IFERROR(S17/S1-1,"")</f>
        <v/>
      </c>
    </row>
    <row r="18" spans="1:21" x14ac:dyDescent="0.2">
      <c r="A18" t="s">
        <v>38</v>
      </c>
      <c r="B18" t="s">
        <v>35</v>
      </c>
      <c r="C18" t="s">
        <v>37</v>
      </c>
      <c r="D18" t="s">
        <v>36</v>
      </c>
      <c r="F18">
        <v>538212549</v>
      </c>
      <c r="G18" t="s">
        <v>35</v>
      </c>
      <c r="H18">
        <v>292594310</v>
      </c>
      <c r="I18" t="s">
        <v>34</v>
      </c>
      <c r="J18" t="s">
        <v>33</v>
      </c>
      <c r="K18" s="2">
        <v>43515</v>
      </c>
      <c r="N18">
        <v>459</v>
      </c>
      <c r="O18" s="1">
        <v>5163</v>
      </c>
      <c r="P18">
        <v>1199</v>
      </c>
      <c r="Q18" s="1">
        <v>11678</v>
      </c>
      <c r="R18">
        <f t="shared" si="0"/>
        <v>1658</v>
      </c>
      <c r="S18" s="1">
        <f t="shared" si="1"/>
        <v>16841</v>
      </c>
      <c r="T18" s="3">
        <f t="shared" ref="T18:T49" si="4">S18/S10-1</f>
        <v>-7.426180232215529E-3</v>
      </c>
      <c r="U18" s="3" t="str">
        <f t="shared" si="3"/>
        <v/>
      </c>
    </row>
    <row r="19" spans="1:21" x14ac:dyDescent="0.2">
      <c r="A19" t="s">
        <v>38</v>
      </c>
      <c r="B19" t="s">
        <v>35</v>
      </c>
      <c r="C19" t="s">
        <v>37</v>
      </c>
      <c r="D19" t="s">
        <v>36</v>
      </c>
      <c r="F19">
        <v>538212549</v>
      </c>
      <c r="G19" t="s">
        <v>35</v>
      </c>
      <c r="H19">
        <v>292594310</v>
      </c>
      <c r="I19" t="s">
        <v>34</v>
      </c>
      <c r="J19" t="s">
        <v>33</v>
      </c>
      <c r="K19" s="2">
        <v>43516</v>
      </c>
      <c r="N19">
        <v>479</v>
      </c>
      <c r="O19" s="1">
        <v>5001</v>
      </c>
      <c r="P19">
        <v>1367</v>
      </c>
      <c r="Q19" s="1">
        <v>14904</v>
      </c>
      <c r="R19">
        <f t="shared" si="0"/>
        <v>1846</v>
      </c>
      <c r="S19" s="1">
        <f t="shared" si="1"/>
        <v>19905</v>
      </c>
      <c r="T19" s="3">
        <f t="shared" si="4"/>
        <v>0.17184740374425989</v>
      </c>
      <c r="U19" s="3" t="str">
        <f t="shared" si="3"/>
        <v/>
      </c>
    </row>
    <row r="20" spans="1:21" x14ac:dyDescent="0.2">
      <c r="A20" t="s">
        <v>38</v>
      </c>
      <c r="B20" t="s">
        <v>35</v>
      </c>
      <c r="C20" t="s">
        <v>37</v>
      </c>
      <c r="D20" t="s">
        <v>36</v>
      </c>
      <c r="F20">
        <v>538212549</v>
      </c>
      <c r="G20" t="s">
        <v>35</v>
      </c>
      <c r="H20">
        <v>292594310</v>
      </c>
      <c r="I20" t="s">
        <v>34</v>
      </c>
      <c r="J20" t="s">
        <v>33</v>
      </c>
      <c r="K20" s="2">
        <v>43517</v>
      </c>
      <c r="N20">
        <v>431</v>
      </c>
      <c r="O20" s="1">
        <v>4267</v>
      </c>
      <c r="P20">
        <v>1042</v>
      </c>
      <c r="Q20" s="1">
        <v>12253</v>
      </c>
      <c r="R20">
        <f t="shared" si="0"/>
        <v>1473</v>
      </c>
      <c r="S20" s="1">
        <f t="shared" si="1"/>
        <v>16520</v>
      </c>
      <c r="T20" s="3">
        <f t="shared" si="4"/>
        <v>-3.6622346629344493E-2</v>
      </c>
      <c r="U20" s="3" t="str">
        <f t="shared" si="3"/>
        <v/>
      </c>
    </row>
    <row r="21" spans="1:21" x14ac:dyDescent="0.2">
      <c r="A21" t="s">
        <v>38</v>
      </c>
      <c r="B21" t="s">
        <v>35</v>
      </c>
      <c r="C21" t="s">
        <v>37</v>
      </c>
      <c r="D21" t="s">
        <v>36</v>
      </c>
      <c r="F21">
        <v>538212549</v>
      </c>
      <c r="G21" t="s">
        <v>35</v>
      </c>
      <c r="H21">
        <v>292594310</v>
      </c>
      <c r="I21" t="s">
        <v>34</v>
      </c>
      <c r="J21" t="s">
        <v>33</v>
      </c>
      <c r="K21" s="2">
        <v>43518</v>
      </c>
      <c r="N21">
        <v>487</v>
      </c>
      <c r="O21" s="1">
        <v>4758</v>
      </c>
      <c r="P21">
        <v>1054</v>
      </c>
      <c r="Q21" s="1">
        <v>12475</v>
      </c>
      <c r="R21">
        <f t="shared" si="0"/>
        <v>1541</v>
      </c>
      <c r="S21" s="1">
        <f t="shared" si="1"/>
        <v>17233</v>
      </c>
      <c r="T21" s="3">
        <f t="shared" si="4"/>
        <v>-1.4919400937464244E-2</v>
      </c>
      <c r="U21" s="3" t="str">
        <f t="shared" si="3"/>
        <v/>
      </c>
    </row>
    <row r="22" spans="1:21" x14ac:dyDescent="0.2">
      <c r="A22" t="s">
        <v>38</v>
      </c>
      <c r="B22" t="s">
        <v>35</v>
      </c>
      <c r="C22" t="s">
        <v>37</v>
      </c>
      <c r="D22" t="s">
        <v>36</v>
      </c>
      <c r="F22">
        <v>538212549</v>
      </c>
      <c r="G22" t="s">
        <v>35</v>
      </c>
      <c r="H22">
        <v>292594310</v>
      </c>
      <c r="I22" t="s">
        <v>34</v>
      </c>
      <c r="J22" t="s">
        <v>33</v>
      </c>
      <c r="K22" s="2">
        <v>43519</v>
      </c>
      <c r="N22">
        <v>584</v>
      </c>
      <c r="O22" s="1">
        <v>4883</v>
      </c>
      <c r="P22">
        <v>1263</v>
      </c>
      <c r="Q22" s="1">
        <v>12695</v>
      </c>
      <c r="R22">
        <f t="shared" si="0"/>
        <v>1847</v>
      </c>
      <c r="S22" s="1">
        <f t="shared" si="1"/>
        <v>17578</v>
      </c>
      <c r="T22" s="3">
        <f t="shared" si="4"/>
        <v>-7.9830393131968824E-2</v>
      </c>
      <c r="U22" s="3" t="str">
        <f t="shared" si="3"/>
        <v/>
      </c>
    </row>
    <row r="23" spans="1:21" x14ac:dyDescent="0.2">
      <c r="A23" t="s">
        <v>38</v>
      </c>
      <c r="B23" t="s">
        <v>35</v>
      </c>
      <c r="C23" t="s">
        <v>37</v>
      </c>
      <c r="D23" t="s">
        <v>36</v>
      </c>
      <c r="F23">
        <v>538212549</v>
      </c>
      <c r="G23" t="s">
        <v>35</v>
      </c>
      <c r="H23">
        <v>292594310</v>
      </c>
      <c r="I23" t="s">
        <v>34</v>
      </c>
      <c r="J23" t="s">
        <v>33</v>
      </c>
      <c r="K23" s="2">
        <v>43520</v>
      </c>
      <c r="N23">
        <v>538</v>
      </c>
      <c r="O23" s="1">
        <v>7497</v>
      </c>
      <c r="P23">
        <v>1324</v>
      </c>
      <c r="Q23" s="1">
        <v>14546</v>
      </c>
      <c r="R23">
        <f t="shared" si="0"/>
        <v>1862</v>
      </c>
      <c r="S23" s="1">
        <f t="shared" si="1"/>
        <v>22043</v>
      </c>
      <c r="T23" s="3">
        <f t="shared" si="4"/>
        <v>-9.1572223366989447E-2</v>
      </c>
      <c r="U23" s="3" t="str">
        <f t="shared" si="3"/>
        <v/>
      </c>
    </row>
    <row r="24" spans="1:21" x14ac:dyDescent="0.2">
      <c r="A24" t="s">
        <v>38</v>
      </c>
      <c r="B24" t="s">
        <v>35</v>
      </c>
      <c r="C24" t="s">
        <v>37</v>
      </c>
      <c r="D24" t="s">
        <v>36</v>
      </c>
      <c r="F24">
        <v>538212549</v>
      </c>
      <c r="G24" t="s">
        <v>35</v>
      </c>
      <c r="H24">
        <v>292594310</v>
      </c>
      <c r="I24" t="s">
        <v>34</v>
      </c>
      <c r="J24" t="s">
        <v>33</v>
      </c>
      <c r="K24" s="2">
        <v>43521</v>
      </c>
      <c r="N24">
        <v>496</v>
      </c>
      <c r="O24" s="1">
        <v>5065</v>
      </c>
      <c r="P24">
        <v>976</v>
      </c>
      <c r="Q24" s="1">
        <v>12921</v>
      </c>
      <c r="R24">
        <f t="shared" si="0"/>
        <v>1472</v>
      </c>
      <c r="S24" s="1">
        <f t="shared" si="1"/>
        <v>17986</v>
      </c>
      <c r="T24" s="3">
        <f t="shared" si="4"/>
        <v>-0.20440571504401295</v>
      </c>
      <c r="U24" s="3" t="str">
        <f t="shared" si="3"/>
        <v/>
      </c>
    </row>
    <row r="25" spans="1:21" x14ac:dyDescent="0.2">
      <c r="A25" t="s">
        <v>38</v>
      </c>
      <c r="B25" t="s">
        <v>35</v>
      </c>
      <c r="C25" t="s">
        <v>37</v>
      </c>
      <c r="D25" t="s">
        <v>36</v>
      </c>
      <c r="F25">
        <v>538212549</v>
      </c>
      <c r="G25" t="s">
        <v>35</v>
      </c>
      <c r="H25">
        <v>292594310</v>
      </c>
      <c r="I25" t="s">
        <v>34</v>
      </c>
      <c r="J25" t="s">
        <v>33</v>
      </c>
      <c r="K25" s="2">
        <v>43522</v>
      </c>
      <c r="N25">
        <v>480</v>
      </c>
      <c r="O25" s="1">
        <v>5137</v>
      </c>
      <c r="P25">
        <v>1107</v>
      </c>
      <c r="Q25" s="1">
        <v>11482</v>
      </c>
      <c r="R25">
        <f t="shared" si="0"/>
        <v>1587</v>
      </c>
      <c r="S25" s="1">
        <f t="shared" si="1"/>
        <v>16619</v>
      </c>
      <c r="T25" s="3">
        <f t="shared" si="4"/>
        <v>-0.18080544190861148</v>
      </c>
      <c r="U25" s="3">
        <f t="shared" si="3"/>
        <v>-0.20376581065542354</v>
      </c>
    </row>
    <row r="26" spans="1:21" x14ac:dyDescent="0.2">
      <c r="A26" t="s">
        <v>38</v>
      </c>
      <c r="B26" t="s">
        <v>35</v>
      </c>
      <c r="C26" t="s">
        <v>37</v>
      </c>
      <c r="D26" t="s">
        <v>36</v>
      </c>
      <c r="F26">
        <v>538212549</v>
      </c>
      <c r="G26" t="s">
        <v>35</v>
      </c>
      <c r="H26">
        <v>292594310</v>
      </c>
      <c r="I26" t="s">
        <v>34</v>
      </c>
      <c r="J26" t="s">
        <v>33</v>
      </c>
      <c r="K26" s="2">
        <v>43523</v>
      </c>
      <c r="N26">
        <v>486</v>
      </c>
      <c r="O26" s="1">
        <v>5259</v>
      </c>
      <c r="P26">
        <v>1221</v>
      </c>
      <c r="Q26" s="1">
        <v>11974</v>
      </c>
      <c r="R26">
        <f t="shared" si="0"/>
        <v>1707</v>
      </c>
      <c r="S26" s="1">
        <f t="shared" si="1"/>
        <v>17233</v>
      </c>
      <c r="T26" s="3">
        <f t="shared" si="4"/>
        <v>2.3276527522118728E-2</v>
      </c>
      <c r="U26" s="3">
        <f t="shared" si="3"/>
        <v>1.5677491601343796E-2</v>
      </c>
    </row>
    <row r="27" spans="1:21" x14ac:dyDescent="0.2">
      <c r="A27" t="s">
        <v>38</v>
      </c>
      <c r="B27" t="s">
        <v>35</v>
      </c>
      <c r="C27" t="s">
        <v>37</v>
      </c>
      <c r="D27" t="s">
        <v>36</v>
      </c>
      <c r="F27">
        <v>538212549</v>
      </c>
      <c r="G27" t="s">
        <v>35</v>
      </c>
      <c r="H27">
        <v>292594310</v>
      </c>
      <c r="I27" t="s">
        <v>34</v>
      </c>
      <c r="J27" t="s">
        <v>33</v>
      </c>
      <c r="K27" s="2">
        <v>43524</v>
      </c>
      <c r="N27">
        <v>428</v>
      </c>
      <c r="O27" s="1">
        <v>4842</v>
      </c>
      <c r="P27">
        <v>1117</v>
      </c>
      <c r="Q27" s="1">
        <v>12105</v>
      </c>
      <c r="R27">
        <f t="shared" si="0"/>
        <v>1545</v>
      </c>
      <c r="S27" s="1">
        <f t="shared" si="1"/>
        <v>16947</v>
      </c>
      <c r="T27" s="3">
        <f t="shared" si="4"/>
        <v>-0.14860587792012059</v>
      </c>
      <c r="U27" s="3">
        <f t="shared" si="3"/>
        <v>-2.296008477569722E-3</v>
      </c>
    </row>
    <row r="28" spans="1:21" x14ac:dyDescent="0.2">
      <c r="A28" t="s">
        <v>38</v>
      </c>
      <c r="B28" t="s">
        <v>35</v>
      </c>
      <c r="C28" t="s">
        <v>37</v>
      </c>
      <c r="D28" t="s">
        <v>36</v>
      </c>
      <c r="F28">
        <v>538212549</v>
      </c>
      <c r="G28" t="s">
        <v>35</v>
      </c>
      <c r="H28">
        <v>292594310</v>
      </c>
      <c r="I28" t="s">
        <v>34</v>
      </c>
      <c r="J28" t="s">
        <v>33</v>
      </c>
      <c r="K28" s="2">
        <v>43525</v>
      </c>
      <c r="N28">
        <v>491</v>
      </c>
      <c r="O28" s="1">
        <v>5736</v>
      </c>
      <c r="P28">
        <v>1080</v>
      </c>
      <c r="Q28" s="1">
        <v>12964</v>
      </c>
      <c r="R28">
        <f t="shared" si="0"/>
        <v>1571</v>
      </c>
      <c r="S28" s="1">
        <f t="shared" si="1"/>
        <v>18700</v>
      </c>
      <c r="T28" s="3">
        <f t="shared" si="4"/>
        <v>0.13196125907990308</v>
      </c>
      <c r="U28" s="3">
        <f t="shared" si="3"/>
        <v>9.0506181478889669E-2</v>
      </c>
    </row>
    <row r="29" spans="1:21" x14ac:dyDescent="0.2">
      <c r="A29" t="s">
        <v>38</v>
      </c>
      <c r="B29" t="s">
        <v>35</v>
      </c>
      <c r="C29" t="s">
        <v>37</v>
      </c>
      <c r="D29" t="s">
        <v>36</v>
      </c>
      <c r="F29">
        <v>538212549</v>
      </c>
      <c r="G29" t="s">
        <v>35</v>
      </c>
      <c r="H29">
        <v>292594310</v>
      </c>
      <c r="I29" t="s">
        <v>34</v>
      </c>
      <c r="J29" t="s">
        <v>33</v>
      </c>
      <c r="K29" s="2">
        <v>43526</v>
      </c>
      <c r="N29">
        <v>558</v>
      </c>
      <c r="O29" s="1">
        <v>6381</v>
      </c>
      <c r="P29">
        <v>1268</v>
      </c>
      <c r="Q29" s="1">
        <v>13077</v>
      </c>
      <c r="R29">
        <f t="shared" si="0"/>
        <v>1826</v>
      </c>
      <c r="S29" s="1">
        <f t="shared" si="1"/>
        <v>19458</v>
      </c>
      <c r="T29" s="3">
        <f t="shared" si="4"/>
        <v>0.12911274879591472</v>
      </c>
      <c r="U29" s="3">
        <f t="shared" si="3"/>
        <v>0.11226706299302625</v>
      </c>
    </row>
    <row r="30" spans="1:21" x14ac:dyDescent="0.2">
      <c r="A30" t="s">
        <v>38</v>
      </c>
      <c r="B30" t="s">
        <v>35</v>
      </c>
      <c r="C30" t="s">
        <v>37</v>
      </c>
      <c r="D30" t="s">
        <v>36</v>
      </c>
      <c r="F30">
        <v>538212549</v>
      </c>
      <c r="G30" t="s">
        <v>35</v>
      </c>
      <c r="H30">
        <v>292594310</v>
      </c>
      <c r="I30" t="s">
        <v>34</v>
      </c>
      <c r="J30" t="s">
        <v>33</v>
      </c>
      <c r="K30" s="2">
        <v>43527</v>
      </c>
      <c r="N30">
        <v>546</v>
      </c>
      <c r="O30" s="1">
        <v>7544</v>
      </c>
      <c r="P30">
        <v>1302</v>
      </c>
      <c r="Q30" s="1">
        <v>14165</v>
      </c>
      <c r="R30">
        <f t="shared" si="0"/>
        <v>1848</v>
      </c>
      <c r="S30" s="1">
        <f t="shared" si="1"/>
        <v>21709</v>
      </c>
      <c r="T30" s="3">
        <f t="shared" si="4"/>
        <v>0.23500967117988392</v>
      </c>
      <c r="U30" s="3">
        <f t="shared" si="3"/>
        <v>0.13641836360781023</v>
      </c>
    </row>
    <row r="31" spans="1:21" x14ac:dyDescent="0.2">
      <c r="A31" t="s">
        <v>38</v>
      </c>
      <c r="B31" t="s">
        <v>35</v>
      </c>
      <c r="C31" t="s">
        <v>37</v>
      </c>
      <c r="D31" t="s">
        <v>36</v>
      </c>
      <c r="F31">
        <v>538212549</v>
      </c>
      <c r="G31" t="s">
        <v>35</v>
      </c>
      <c r="H31">
        <v>292594310</v>
      </c>
      <c r="I31" t="s">
        <v>34</v>
      </c>
      <c r="J31" t="s">
        <v>33</v>
      </c>
      <c r="K31" s="2">
        <v>43528</v>
      </c>
      <c r="N31">
        <v>389</v>
      </c>
      <c r="O31" s="1">
        <v>4876</v>
      </c>
      <c r="P31">
        <v>1007</v>
      </c>
      <c r="Q31" s="1">
        <v>11485</v>
      </c>
      <c r="R31">
        <f t="shared" si="0"/>
        <v>1396</v>
      </c>
      <c r="S31" s="1">
        <f t="shared" si="1"/>
        <v>16361</v>
      </c>
      <c r="T31" s="3">
        <f t="shared" si="4"/>
        <v>-0.25776890622873472</v>
      </c>
      <c r="U31" s="3">
        <f t="shared" si="3"/>
        <v>-0.32573665773748195</v>
      </c>
    </row>
    <row r="32" spans="1:21" x14ac:dyDescent="0.2">
      <c r="A32" t="s">
        <v>38</v>
      </c>
      <c r="B32" t="s">
        <v>35</v>
      </c>
      <c r="C32" t="s">
        <v>37</v>
      </c>
      <c r="D32" t="s">
        <v>36</v>
      </c>
      <c r="F32">
        <v>538212549</v>
      </c>
      <c r="G32" t="s">
        <v>35</v>
      </c>
      <c r="H32">
        <v>292594310</v>
      </c>
      <c r="I32" t="s">
        <v>34</v>
      </c>
      <c r="J32" t="s">
        <v>33</v>
      </c>
      <c r="K32" s="2">
        <v>43529</v>
      </c>
      <c r="N32">
        <v>440</v>
      </c>
      <c r="O32" s="1">
        <v>4717</v>
      </c>
      <c r="P32">
        <v>982</v>
      </c>
      <c r="Q32" s="1">
        <v>10756</v>
      </c>
      <c r="R32">
        <f t="shared" si="0"/>
        <v>1422</v>
      </c>
      <c r="S32" s="1">
        <f t="shared" si="1"/>
        <v>15473</v>
      </c>
      <c r="T32" s="3">
        <f t="shared" si="4"/>
        <v>-0.13971978205270763</v>
      </c>
      <c r="U32" s="3">
        <f t="shared" si="3"/>
        <v>-0.31556597514044327</v>
      </c>
    </row>
    <row r="33" spans="1:21" x14ac:dyDescent="0.2">
      <c r="A33" t="s">
        <v>38</v>
      </c>
      <c r="B33" t="s">
        <v>35</v>
      </c>
      <c r="C33" t="s">
        <v>37</v>
      </c>
      <c r="D33" t="s">
        <v>36</v>
      </c>
      <c r="F33">
        <v>538212549</v>
      </c>
      <c r="G33" t="s">
        <v>35</v>
      </c>
      <c r="H33">
        <v>292594310</v>
      </c>
      <c r="I33" t="s">
        <v>34</v>
      </c>
      <c r="J33" t="s">
        <v>33</v>
      </c>
      <c r="K33" s="2">
        <v>43530</v>
      </c>
      <c r="N33">
        <v>534</v>
      </c>
      <c r="O33" s="1">
        <v>4035</v>
      </c>
      <c r="P33">
        <v>1139</v>
      </c>
      <c r="Q33" s="1">
        <v>10230</v>
      </c>
      <c r="R33">
        <f t="shared" si="0"/>
        <v>1673</v>
      </c>
      <c r="S33" s="1">
        <f t="shared" si="1"/>
        <v>14265</v>
      </c>
      <c r="T33" s="3">
        <f t="shared" si="4"/>
        <v>-0.14164510500030081</v>
      </c>
      <c r="U33" s="3">
        <f t="shared" si="3"/>
        <v>-0.29684034110514124</v>
      </c>
    </row>
    <row r="34" spans="1:21" x14ac:dyDescent="0.2">
      <c r="A34" t="s">
        <v>38</v>
      </c>
      <c r="B34" t="s">
        <v>35</v>
      </c>
      <c r="C34" t="s">
        <v>37</v>
      </c>
      <c r="D34" t="s">
        <v>36</v>
      </c>
      <c r="F34">
        <v>538212549</v>
      </c>
      <c r="G34" t="s">
        <v>35</v>
      </c>
      <c r="H34">
        <v>292594310</v>
      </c>
      <c r="I34" t="s">
        <v>34</v>
      </c>
      <c r="J34" t="s">
        <v>33</v>
      </c>
      <c r="K34" s="2">
        <v>43531</v>
      </c>
      <c r="N34">
        <v>490</v>
      </c>
      <c r="O34" s="1">
        <v>5024</v>
      </c>
      <c r="P34">
        <v>1291</v>
      </c>
      <c r="Q34" s="1">
        <v>10669</v>
      </c>
      <c r="R34">
        <f t="shared" si="0"/>
        <v>1781</v>
      </c>
      <c r="S34" s="1">
        <f t="shared" si="1"/>
        <v>15693</v>
      </c>
      <c r="T34" s="3">
        <f t="shared" si="4"/>
        <v>-8.9363430627284912E-2</v>
      </c>
      <c r="U34" s="3">
        <f t="shared" si="3"/>
        <v>-6.8166973457633118E-2</v>
      </c>
    </row>
    <row r="35" spans="1:21" x14ac:dyDescent="0.2">
      <c r="A35" t="s">
        <v>38</v>
      </c>
      <c r="B35" t="s">
        <v>35</v>
      </c>
      <c r="C35" t="s">
        <v>37</v>
      </c>
      <c r="D35" t="s">
        <v>36</v>
      </c>
      <c r="F35">
        <v>538212549</v>
      </c>
      <c r="G35" t="s">
        <v>35</v>
      </c>
      <c r="H35">
        <v>292594310</v>
      </c>
      <c r="I35" t="s">
        <v>34</v>
      </c>
      <c r="J35" t="s">
        <v>33</v>
      </c>
      <c r="K35" s="2">
        <v>43532</v>
      </c>
      <c r="N35">
        <v>435</v>
      </c>
      <c r="O35" s="1">
        <v>5793</v>
      </c>
      <c r="P35">
        <v>1679</v>
      </c>
      <c r="Q35" s="1">
        <v>12047</v>
      </c>
      <c r="R35">
        <f t="shared" si="0"/>
        <v>2114</v>
      </c>
      <c r="S35" s="1">
        <f t="shared" si="1"/>
        <v>17840</v>
      </c>
      <c r="T35" s="3">
        <f t="shared" si="4"/>
        <v>5.2693692098896516E-2</v>
      </c>
      <c r="U35" s="3">
        <f t="shared" si="3"/>
        <v>-0.10374277819643307</v>
      </c>
    </row>
    <row r="36" spans="1:21" x14ac:dyDescent="0.2">
      <c r="A36" t="s">
        <v>38</v>
      </c>
      <c r="B36" t="s">
        <v>35</v>
      </c>
      <c r="C36" t="s">
        <v>37</v>
      </c>
      <c r="D36" t="s">
        <v>36</v>
      </c>
      <c r="F36">
        <v>538212549</v>
      </c>
      <c r="G36" t="s">
        <v>35</v>
      </c>
      <c r="H36">
        <v>292594310</v>
      </c>
      <c r="I36" t="s">
        <v>34</v>
      </c>
      <c r="J36" t="s">
        <v>33</v>
      </c>
      <c r="K36" s="2">
        <v>43533</v>
      </c>
      <c r="N36">
        <v>629</v>
      </c>
      <c r="O36" s="1">
        <v>8506</v>
      </c>
      <c r="P36">
        <v>1549</v>
      </c>
      <c r="Q36" s="1">
        <v>14670</v>
      </c>
      <c r="R36">
        <f t="shared" si="0"/>
        <v>2178</v>
      </c>
      <c r="S36" s="1">
        <f t="shared" si="1"/>
        <v>23176</v>
      </c>
      <c r="T36" s="3">
        <f t="shared" si="4"/>
        <v>0.23935828877005338</v>
      </c>
      <c r="U36" s="3">
        <f t="shared" si="3"/>
        <v>0.40290556900726382</v>
      </c>
    </row>
    <row r="37" spans="1:21" x14ac:dyDescent="0.2">
      <c r="A37" t="s">
        <v>38</v>
      </c>
      <c r="B37" t="s">
        <v>35</v>
      </c>
      <c r="C37" t="s">
        <v>37</v>
      </c>
      <c r="D37" t="s">
        <v>36</v>
      </c>
      <c r="F37">
        <v>538212549</v>
      </c>
      <c r="G37" t="s">
        <v>35</v>
      </c>
      <c r="H37">
        <v>292594310</v>
      </c>
      <c r="I37" t="s">
        <v>34</v>
      </c>
      <c r="J37" t="s">
        <v>33</v>
      </c>
      <c r="K37" s="2">
        <v>43534</v>
      </c>
      <c r="N37">
        <v>468</v>
      </c>
      <c r="O37" s="1">
        <v>7006</v>
      </c>
      <c r="P37">
        <v>1241</v>
      </c>
      <c r="Q37" s="1">
        <v>12567</v>
      </c>
      <c r="R37">
        <f t="shared" si="0"/>
        <v>1709</v>
      </c>
      <c r="S37" s="1">
        <f t="shared" si="1"/>
        <v>19573</v>
      </c>
      <c r="T37" s="3">
        <f t="shared" si="4"/>
        <v>5.9101654846336338E-3</v>
      </c>
      <c r="U37" s="3">
        <f t="shared" si="3"/>
        <v>0.13578599199210806</v>
      </c>
    </row>
    <row r="38" spans="1:21" x14ac:dyDescent="0.2">
      <c r="A38" t="s">
        <v>38</v>
      </c>
      <c r="B38" t="s">
        <v>35</v>
      </c>
      <c r="C38" t="s">
        <v>37</v>
      </c>
      <c r="D38" t="s">
        <v>36</v>
      </c>
      <c r="F38">
        <v>538212549</v>
      </c>
      <c r="G38" t="s">
        <v>35</v>
      </c>
      <c r="H38">
        <v>292594310</v>
      </c>
      <c r="I38" t="s">
        <v>34</v>
      </c>
      <c r="J38" t="s">
        <v>33</v>
      </c>
      <c r="K38" s="2">
        <v>43535</v>
      </c>
      <c r="N38">
        <v>417</v>
      </c>
      <c r="O38" s="1">
        <v>4892</v>
      </c>
      <c r="P38">
        <v>1082</v>
      </c>
      <c r="Q38" s="1">
        <v>11943</v>
      </c>
      <c r="R38">
        <f t="shared" si="0"/>
        <v>1499</v>
      </c>
      <c r="S38" s="1">
        <f t="shared" si="1"/>
        <v>16835</v>
      </c>
      <c r="T38" s="3">
        <f t="shared" si="4"/>
        <v>-0.22451517803675891</v>
      </c>
      <c r="U38" s="3">
        <f t="shared" si="3"/>
        <v>-4.2268745022186804E-2</v>
      </c>
    </row>
    <row r="39" spans="1:21" x14ac:dyDescent="0.2">
      <c r="A39" t="s">
        <v>38</v>
      </c>
      <c r="B39" t="s">
        <v>35</v>
      </c>
      <c r="C39" t="s">
        <v>37</v>
      </c>
      <c r="D39" t="s">
        <v>36</v>
      </c>
      <c r="F39">
        <v>538212549</v>
      </c>
      <c r="G39" t="s">
        <v>35</v>
      </c>
      <c r="H39">
        <v>292594310</v>
      </c>
      <c r="I39" t="s">
        <v>34</v>
      </c>
      <c r="J39" t="s">
        <v>33</v>
      </c>
      <c r="K39" s="2">
        <v>43536</v>
      </c>
      <c r="N39">
        <v>350</v>
      </c>
      <c r="O39" s="1">
        <v>4932</v>
      </c>
      <c r="P39">
        <v>899</v>
      </c>
      <c r="Q39" s="1">
        <v>12040</v>
      </c>
      <c r="R39">
        <f t="shared" si="0"/>
        <v>1249</v>
      </c>
      <c r="S39" s="1">
        <f t="shared" si="1"/>
        <v>16972</v>
      </c>
      <c r="T39" s="3">
        <f t="shared" si="4"/>
        <v>3.7344905568119202E-2</v>
      </c>
      <c r="U39" s="3">
        <f t="shared" si="3"/>
        <v>-0.23005035612212499</v>
      </c>
    </row>
    <row r="40" spans="1:21" x14ac:dyDescent="0.2">
      <c r="A40" t="s">
        <v>38</v>
      </c>
      <c r="B40" t="s">
        <v>35</v>
      </c>
      <c r="C40" t="s">
        <v>37</v>
      </c>
      <c r="D40" t="s">
        <v>36</v>
      </c>
      <c r="F40">
        <v>538212549</v>
      </c>
      <c r="G40" t="s">
        <v>35</v>
      </c>
      <c r="H40">
        <v>292594310</v>
      </c>
      <c r="I40" t="s">
        <v>34</v>
      </c>
      <c r="J40" t="s">
        <v>33</v>
      </c>
      <c r="K40" s="2">
        <v>43537</v>
      </c>
      <c r="N40">
        <v>336</v>
      </c>
      <c r="O40" s="1">
        <v>4850</v>
      </c>
      <c r="P40">
        <v>857</v>
      </c>
      <c r="Q40" s="1">
        <v>12377</v>
      </c>
      <c r="R40">
        <f t="shared" si="0"/>
        <v>1193</v>
      </c>
      <c r="S40" s="1">
        <f t="shared" si="1"/>
        <v>17227</v>
      </c>
      <c r="T40" s="3">
        <f t="shared" si="4"/>
        <v>0.11335875395850836</v>
      </c>
      <c r="U40" s="3">
        <f t="shared" si="3"/>
        <v>-4.2199488491048598E-2</v>
      </c>
    </row>
    <row r="41" spans="1:21" x14ac:dyDescent="0.2">
      <c r="A41" t="s">
        <v>38</v>
      </c>
      <c r="B41" t="s">
        <v>35</v>
      </c>
      <c r="C41" t="s">
        <v>37</v>
      </c>
      <c r="D41" t="s">
        <v>36</v>
      </c>
      <c r="F41">
        <v>538212549</v>
      </c>
      <c r="G41" t="s">
        <v>35</v>
      </c>
      <c r="H41">
        <v>292594310</v>
      </c>
      <c r="I41" t="s">
        <v>34</v>
      </c>
      <c r="J41" t="s">
        <v>33</v>
      </c>
      <c r="K41" s="2">
        <v>43538</v>
      </c>
      <c r="N41">
        <v>401</v>
      </c>
      <c r="O41" s="1">
        <v>4567</v>
      </c>
      <c r="P41">
        <v>847</v>
      </c>
      <c r="Q41" s="1">
        <v>11236</v>
      </c>
      <c r="R41">
        <f t="shared" ref="R41:R72" si="5">N41+P41</f>
        <v>1248</v>
      </c>
      <c r="S41" s="1">
        <f t="shared" ref="S41:S72" si="6">O41+Q41</f>
        <v>15803</v>
      </c>
      <c r="T41" s="3">
        <f t="shared" si="4"/>
        <v>0.10781633368384158</v>
      </c>
      <c r="U41" s="3">
        <f t="shared" si="3"/>
        <v>-4.9100427221854481E-2</v>
      </c>
    </row>
    <row r="42" spans="1:21" x14ac:dyDescent="0.2">
      <c r="A42" t="s">
        <v>38</v>
      </c>
      <c r="B42" t="s">
        <v>35</v>
      </c>
      <c r="C42" t="s">
        <v>37</v>
      </c>
      <c r="D42" t="s">
        <v>36</v>
      </c>
      <c r="F42">
        <v>538212549</v>
      </c>
      <c r="G42" t="s">
        <v>35</v>
      </c>
      <c r="H42">
        <v>292594310</v>
      </c>
      <c r="I42" t="s">
        <v>34</v>
      </c>
      <c r="J42" t="s">
        <v>33</v>
      </c>
      <c r="K42" s="2">
        <v>43539</v>
      </c>
      <c r="N42">
        <v>411</v>
      </c>
      <c r="O42" s="1">
        <v>5663</v>
      </c>
      <c r="P42">
        <v>866</v>
      </c>
      <c r="Q42" s="1">
        <v>13709</v>
      </c>
      <c r="R42">
        <f t="shared" si="5"/>
        <v>1277</v>
      </c>
      <c r="S42" s="1">
        <f t="shared" si="6"/>
        <v>19372</v>
      </c>
      <c r="T42" s="3">
        <f t="shared" si="4"/>
        <v>0.23443573567832798</v>
      </c>
      <c r="U42" s="3">
        <f t="shared" si="3"/>
        <v>0.12412232344919638</v>
      </c>
    </row>
    <row r="43" spans="1:21" x14ac:dyDescent="0.2">
      <c r="A43" t="s">
        <v>38</v>
      </c>
      <c r="B43" t="s">
        <v>35</v>
      </c>
      <c r="C43" t="s">
        <v>37</v>
      </c>
      <c r="D43" t="s">
        <v>36</v>
      </c>
      <c r="F43">
        <v>538212549</v>
      </c>
      <c r="G43" t="s">
        <v>35</v>
      </c>
      <c r="H43">
        <v>292594310</v>
      </c>
      <c r="I43" t="s">
        <v>34</v>
      </c>
      <c r="J43" t="s">
        <v>33</v>
      </c>
      <c r="K43" s="2">
        <v>43540</v>
      </c>
      <c r="N43">
        <v>445</v>
      </c>
      <c r="O43" s="1">
        <v>7524</v>
      </c>
      <c r="P43">
        <v>1060</v>
      </c>
      <c r="Q43" s="1">
        <v>16565</v>
      </c>
      <c r="R43">
        <f t="shared" si="5"/>
        <v>1505</v>
      </c>
      <c r="S43" s="1">
        <f t="shared" si="6"/>
        <v>24089</v>
      </c>
      <c r="T43" s="3">
        <f t="shared" si="4"/>
        <v>0.35028026905829601</v>
      </c>
      <c r="U43" s="3">
        <f t="shared" si="3"/>
        <v>0.42143152180326893</v>
      </c>
    </row>
    <row r="44" spans="1:21" x14ac:dyDescent="0.2">
      <c r="A44" t="s">
        <v>38</v>
      </c>
      <c r="B44" t="s">
        <v>35</v>
      </c>
      <c r="C44" t="s">
        <v>37</v>
      </c>
      <c r="D44" t="s">
        <v>36</v>
      </c>
      <c r="F44">
        <v>538212549</v>
      </c>
      <c r="G44" t="s">
        <v>35</v>
      </c>
      <c r="H44">
        <v>292594310</v>
      </c>
      <c r="I44" t="s">
        <v>34</v>
      </c>
      <c r="J44" t="s">
        <v>33</v>
      </c>
      <c r="K44" s="2">
        <v>43541</v>
      </c>
      <c r="N44">
        <v>438</v>
      </c>
      <c r="O44" s="1">
        <v>7861</v>
      </c>
      <c r="P44">
        <v>1065</v>
      </c>
      <c r="Q44" s="1">
        <v>15212</v>
      </c>
      <c r="R44">
        <f t="shared" si="5"/>
        <v>1503</v>
      </c>
      <c r="S44" s="1">
        <f t="shared" si="6"/>
        <v>23073</v>
      </c>
      <c r="T44" s="3">
        <f t="shared" si="4"/>
        <v>-4.4442526751812261E-3</v>
      </c>
      <c r="U44" s="3">
        <f t="shared" si="3"/>
        <v>0.23385026737967918</v>
      </c>
    </row>
    <row r="45" spans="1:21" x14ac:dyDescent="0.2">
      <c r="A45" t="s">
        <v>38</v>
      </c>
      <c r="B45" t="s">
        <v>35</v>
      </c>
      <c r="C45" t="s">
        <v>37</v>
      </c>
      <c r="D45" t="s">
        <v>36</v>
      </c>
      <c r="F45">
        <v>538212549</v>
      </c>
      <c r="G45" t="s">
        <v>35</v>
      </c>
      <c r="H45">
        <v>292594310</v>
      </c>
      <c r="I45" t="s">
        <v>34</v>
      </c>
      <c r="J45" t="s">
        <v>33</v>
      </c>
      <c r="K45" s="2">
        <v>43542</v>
      </c>
      <c r="N45">
        <v>329</v>
      </c>
      <c r="O45" s="1">
        <v>4759</v>
      </c>
      <c r="P45">
        <v>856</v>
      </c>
      <c r="Q45" s="1">
        <v>11440</v>
      </c>
      <c r="R45">
        <f t="shared" si="5"/>
        <v>1185</v>
      </c>
      <c r="S45" s="1">
        <f t="shared" si="6"/>
        <v>16199</v>
      </c>
      <c r="T45" s="3">
        <f t="shared" si="4"/>
        <v>-0.1723803198283349</v>
      </c>
      <c r="U45" s="3">
        <f t="shared" si="3"/>
        <v>-0.16748895056018087</v>
      </c>
    </row>
    <row r="46" spans="1:21" x14ac:dyDescent="0.2">
      <c r="A46" t="s">
        <v>38</v>
      </c>
      <c r="B46" t="s">
        <v>35</v>
      </c>
      <c r="C46" t="s">
        <v>37</v>
      </c>
      <c r="D46" t="s">
        <v>36</v>
      </c>
      <c r="F46">
        <v>538212549</v>
      </c>
      <c r="G46" t="s">
        <v>35</v>
      </c>
      <c r="H46">
        <v>292594310</v>
      </c>
      <c r="I46" t="s">
        <v>34</v>
      </c>
      <c r="J46" t="s">
        <v>33</v>
      </c>
      <c r="K46" s="2">
        <v>43543</v>
      </c>
      <c r="N46">
        <v>289</v>
      </c>
      <c r="O46" s="1">
        <v>6263</v>
      </c>
      <c r="P46">
        <v>739</v>
      </c>
      <c r="Q46" s="1">
        <v>10732</v>
      </c>
      <c r="R46">
        <f t="shared" si="5"/>
        <v>1028</v>
      </c>
      <c r="S46" s="1">
        <f t="shared" si="6"/>
        <v>16995</v>
      </c>
      <c r="T46" s="3">
        <f t="shared" si="4"/>
        <v>9.5040095040095363E-3</v>
      </c>
      <c r="U46" s="3">
        <f t="shared" si="3"/>
        <v>-0.21714496291860519</v>
      </c>
    </row>
    <row r="47" spans="1:21" x14ac:dyDescent="0.2">
      <c r="A47" t="s">
        <v>38</v>
      </c>
      <c r="B47" t="s">
        <v>35</v>
      </c>
      <c r="C47" t="s">
        <v>37</v>
      </c>
      <c r="D47" t="s">
        <v>36</v>
      </c>
      <c r="F47">
        <v>538212549</v>
      </c>
      <c r="G47" t="s">
        <v>35</v>
      </c>
      <c r="H47">
        <v>292594310</v>
      </c>
      <c r="I47" t="s">
        <v>34</v>
      </c>
      <c r="J47" t="s">
        <v>33</v>
      </c>
      <c r="K47" s="2">
        <v>43544</v>
      </c>
      <c r="N47">
        <v>347</v>
      </c>
      <c r="O47" s="1">
        <v>5031</v>
      </c>
      <c r="P47">
        <v>784</v>
      </c>
      <c r="Q47" s="1">
        <v>11388</v>
      </c>
      <c r="R47">
        <f t="shared" si="5"/>
        <v>1131</v>
      </c>
      <c r="S47" s="1">
        <f t="shared" si="6"/>
        <v>16419</v>
      </c>
      <c r="T47" s="3">
        <f t="shared" si="4"/>
        <v>-3.2583078010841371E-2</v>
      </c>
      <c r="U47" s="3">
        <f t="shared" si="3"/>
        <v>3.5450155858443022E-3</v>
      </c>
    </row>
    <row r="48" spans="1:21" x14ac:dyDescent="0.2">
      <c r="A48" t="s">
        <v>38</v>
      </c>
      <c r="B48" t="s">
        <v>35</v>
      </c>
      <c r="C48" t="s">
        <v>37</v>
      </c>
      <c r="D48" t="s">
        <v>36</v>
      </c>
      <c r="F48">
        <v>538212549</v>
      </c>
      <c r="G48" t="s">
        <v>35</v>
      </c>
      <c r="H48">
        <v>292594310</v>
      </c>
      <c r="I48" t="s">
        <v>34</v>
      </c>
      <c r="J48" t="s">
        <v>33</v>
      </c>
      <c r="K48" s="2">
        <v>43545</v>
      </c>
      <c r="N48">
        <v>434</v>
      </c>
      <c r="O48" s="1">
        <v>4761</v>
      </c>
      <c r="P48">
        <v>823</v>
      </c>
      <c r="Q48" s="1">
        <v>11460</v>
      </c>
      <c r="R48">
        <f t="shared" si="5"/>
        <v>1257</v>
      </c>
      <c r="S48" s="1">
        <f t="shared" si="6"/>
        <v>16221</v>
      </c>
      <c r="T48" s="3">
        <f t="shared" si="4"/>
        <v>-5.8396702850177062E-2</v>
      </c>
      <c r="U48" s="3">
        <f t="shared" si="3"/>
        <v>4.8342273637949962E-2</v>
      </c>
    </row>
    <row r="49" spans="1:23" x14ac:dyDescent="0.2">
      <c r="A49" t="s">
        <v>38</v>
      </c>
      <c r="B49" t="s">
        <v>35</v>
      </c>
      <c r="C49" t="s">
        <v>37</v>
      </c>
      <c r="D49" t="s">
        <v>36</v>
      </c>
      <c r="F49">
        <v>538212549</v>
      </c>
      <c r="G49" t="s">
        <v>35</v>
      </c>
      <c r="H49">
        <v>292594310</v>
      </c>
      <c r="I49" t="s">
        <v>34</v>
      </c>
      <c r="J49" t="s">
        <v>33</v>
      </c>
      <c r="K49" s="2">
        <v>43546</v>
      </c>
      <c r="N49">
        <v>490</v>
      </c>
      <c r="O49" s="1">
        <v>6246</v>
      </c>
      <c r="P49">
        <v>911</v>
      </c>
      <c r="Q49" s="1">
        <v>12709</v>
      </c>
      <c r="R49">
        <f t="shared" si="5"/>
        <v>1401</v>
      </c>
      <c r="S49" s="1">
        <f t="shared" si="6"/>
        <v>18955</v>
      </c>
      <c r="T49" s="3">
        <f t="shared" si="4"/>
        <v>0.19945579953173453</v>
      </c>
      <c r="U49" s="3">
        <f t="shared" ref="U49:U80" si="7">IFERROR(S49/S33-1,"")</f>
        <v>0.32877672625306698</v>
      </c>
    </row>
    <row r="50" spans="1:23" x14ac:dyDescent="0.2">
      <c r="A50" t="s">
        <v>38</v>
      </c>
      <c r="B50" t="s">
        <v>35</v>
      </c>
      <c r="C50" t="s">
        <v>37</v>
      </c>
      <c r="D50" t="s">
        <v>36</v>
      </c>
      <c r="F50">
        <v>538212549</v>
      </c>
      <c r="G50" t="s">
        <v>35</v>
      </c>
      <c r="H50">
        <v>292594310</v>
      </c>
      <c r="I50" t="s">
        <v>34</v>
      </c>
      <c r="J50" t="s">
        <v>33</v>
      </c>
      <c r="K50" s="2">
        <v>43547</v>
      </c>
      <c r="N50">
        <v>640</v>
      </c>
      <c r="O50" s="1">
        <v>7542</v>
      </c>
      <c r="P50">
        <v>1174</v>
      </c>
      <c r="Q50" s="1">
        <v>17986</v>
      </c>
      <c r="R50">
        <f t="shared" si="5"/>
        <v>1814</v>
      </c>
      <c r="S50" s="1">
        <f t="shared" si="6"/>
        <v>25528</v>
      </c>
      <c r="T50" s="3">
        <f t="shared" ref="T50:T81" si="8">S50/S42-1</f>
        <v>0.317778236630188</v>
      </c>
      <c r="U50" s="3">
        <f t="shared" si="7"/>
        <v>0.62671254699547574</v>
      </c>
    </row>
    <row r="51" spans="1:23" x14ac:dyDescent="0.2">
      <c r="A51" t="s">
        <v>38</v>
      </c>
      <c r="B51" t="s">
        <v>35</v>
      </c>
      <c r="C51" t="s">
        <v>37</v>
      </c>
      <c r="D51" t="s">
        <v>36</v>
      </c>
      <c r="F51">
        <v>538212549</v>
      </c>
      <c r="G51" t="s">
        <v>35</v>
      </c>
      <c r="H51">
        <v>292594310</v>
      </c>
      <c r="I51" t="s">
        <v>34</v>
      </c>
      <c r="J51" t="s">
        <v>33</v>
      </c>
      <c r="K51" s="2">
        <v>43548</v>
      </c>
      <c r="N51">
        <v>559</v>
      </c>
      <c r="O51" s="1">
        <v>6944</v>
      </c>
      <c r="P51">
        <v>1322</v>
      </c>
      <c r="Q51" s="1">
        <v>17103</v>
      </c>
      <c r="R51">
        <f t="shared" si="5"/>
        <v>1881</v>
      </c>
      <c r="S51" s="1">
        <f t="shared" si="6"/>
        <v>24047</v>
      </c>
      <c r="T51" s="3">
        <f t="shared" si="8"/>
        <v>-1.743534393291557E-3</v>
      </c>
      <c r="U51" s="3">
        <f t="shared" si="7"/>
        <v>0.34792600896860981</v>
      </c>
    </row>
    <row r="52" spans="1:23" x14ac:dyDescent="0.2">
      <c r="A52" t="s">
        <v>38</v>
      </c>
      <c r="B52" t="s">
        <v>35</v>
      </c>
      <c r="C52" t="s">
        <v>37</v>
      </c>
      <c r="D52" t="s">
        <v>36</v>
      </c>
      <c r="F52">
        <v>538212549</v>
      </c>
      <c r="G52" t="s">
        <v>35</v>
      </c>
      <c r="H52">
        <v>292594310</v>
      </c>
      <c r="I52" t="s">
        <v>34</v>
      </c>
      <c r="J52" t="s">
        <v>33</v>
      </c>
      <c r="K52" s="2">
        <v>43549</v>
      </c>
      <c r="N52">
        <v>412</v>
      </c>
      <c r="O52" s="1">
        <v>5079</v>
      </c>
      <c r="P52">
        <v>964</v>
      </c>
      <c r="Q52" s="1">
        <v>14193</v>
      </c>
      <c r="R52">
        <f t="shared" si="5"/>
        <v>1376</v>
      </c>
      <c r="S52" s="1">
        <f t="shared" si="6"/>
        <v>19272</v>
      </c>
      <c r="T52" s="3">
        <f t="shared" si="8"/>
        <v>-0.16473800546092832</v>
      </c>
      <c r="U52" s="3">
        <f t="shared" si="7"/>
        <v>-0.16845012081463584</v>
      </c>
    </row>
    <row r="53" spans="1:23" x14ac:dyDescent="0.2">
      <c r="A53" t="s">
        <v>38</v>
      </c>
      <c r="B53" t="s">
        <v>35</v>
      </c>
      <c r="C53" t="s">
        <v>37</v>
      </c>
      <c r="D53" t="s">
        <v>36</v>
      </c>
      <c r="F53">
        <v>538212549</v>
      </c>
      <c r="G53" t="s">
        <v>35</v>
      </c>
      <c r="H53">
        <v>292594310</v>
      </c>
      <c r="I53" t="s">
        <v>34</v>
      </c>
      <c r="J53" t="s">
        <v>33</v>
      </c>
      <c r="K53" s="2">
        <v>43550</v>
      </c>
      <c r="N53">
        <v>428</v>
      </c>
      <c r="O53" s="1">
        <v>4664</v>
      </c>
      <c r="P53">
        <v>941</v>
      </c>
      <c r="Q53" s="1">
        <v>13347</v>
      </c>
      <c r="R53">
        <f t="shared" si="5"/>
        <v>1369</v>
      </c>
      <c r="S53" s="1">
        <f t="shared" si="6"/>
        <v>18011</v>
      </c>
      <c r="T53" s="3">
        <f t="shared" si="8"/>
        <v>0.11185875671337731</v>
      </c>
      <c r="U53" s="3">
        <f t="shared" si="7"/>
        <v>-7.9803811372809452E-2</v>
      </c>
    </row>
    <row r="54" spans="1:23" x14ac:dyDescent="0.2">
      <c r="A54" t="s">
        <v>38</v>
      </c>
      <c r="B54" t="s">
        <v>35</v>
      </c>
      <c r="C54" t="s">
        <v>37</v>
      </c>
      <c r="D54" t="s">
        <v>36</v>
      </c>
      <c r="F54">
        <v>538212549</v>
      </c>
      <c r="G54" t="s">
        <v>35</v>
      </c>
      <c r="H54">
        <v>292594310</v>
      </c>
      <c r="I54" t="s">
        <v>34</v>
      </c>
      <c r="J54" t="s">
        <v>33</v>
      </c>
      <c r="K54" s="2">
        <v>43551</v>
      </c>
      <c r="N54">
        <v>386</v>
      </c>
      <c r="O54" s="1">
        <v>4879</v>
      </c>
      <c r="P54">
        <v>973</v>
      </c>
      <c r="Q54" s="1">
        <v>10026</v>
      </c>
      <c r="R54">
        <f t="shared" si="5"/>
        <v>1359</v>
      </c>
      <c r="S54" s="1">
        <f t="shared" si="6"/>
        <v>14905</v>
      </c>
      <c r="T54" s="3">
        <f t="shared" si="8"/>
        <v>-0.12297734627831713</v>
      </c>
      <c r="U54" s="3">
        <f t="shared" si="7"/>
        <v>-0.1146421146421146</v>
      </c>
    </row>
    <row r="55" spans="1:23" x14ac:dyDescent="0.2">
      <c r="A55" t="s">
        <v>38</v>
      </c>
      <c r="B55" t="s">
        <v>35</v>
      </c>
      <c r="C55" t="s">
        <v>37</v>
      </c>
      <c r="D55" t="s">
        <v>36</v>
      </c>
      <c r="F55">
        <v>538212549</v>
      </c>
      <c r="G55" t="s">
        <v>35</v>
      </c>
      <c r="H55">
        <v>292594310</v>
      </c>
      <c r="I55" t="s">
        <v>34</v>
      </c>
      <c r="J55" t="s">
        <v>33</v>
      </c>
      <c r="K55" s="2">
        <v>43552</v>
      </c>
      <c r="N55">
        <v>344</v>
      </c>
      <c r="O55" s="1">
        <v>4980</v>
      </c>
      <c r="P55">
        <v>893</v>
      </c>
      <c r="Q55" s="1">
        <v>9674</v>
      </c>
      <c r="R55">
        <f t="shared" si="5"/>
        <v>1237</v>
      </c>
      <c r="S55" s="1">
        <f t="shared" si="6"/>
        <v>14654</v>
      </c>
      <c r="T55" s="3">
        <f t="shared" si="8"/>
        <v>-0.10749741153541625</v>
      </c>
      <c r="U55" s="3">
        <f t="shared" si="7"/>
        <v>-0.13657789300023571</v>
      </c>
    </row>
    <row r="56" spans="1:23" x14ac:dyDescent="0.2">
      <c r="A56" t="s">
        <v>38</v>
      </c>
      <c r="B56" t="s">
        <v>35</v>
      </c>
      <c r="C56" t="s">
        <v>37</v>
      </c>
      <c r="D56" t="s">
        <v>36</v>
      </c>
      <c r="F56">
        <v>538212549</v>
      </c>
      <c r="G56" t="s">
        <v>35</v>
      </c>
      <c r="H56">
        <v>292594310</v>
      </c>
      <c r="I56" t="s">
        <v>34</v>
      </c>
      <c r="J56" t="s">
        <v>33</v>
      </c>
      <c r="K56" s="2">
        <v>43553</v>
      </c>
      <c r="N56">
        <v>336</v>
      </c>
      <c r="O56" s="1">
        <v>5473</v>
      </c>
      <c r="P56">
        <v>767</v>
      </c>
      <c r="Q56" s="1">
        <v>11417</v>
      </c>
      <c r="R56">
        <f t="shared" si="5"/>
        <v>1103</v>
      </c>
      <c r="S56" s="1">
        <f t="shared" si="6"/>
        <v>16890</v>
      </c>
      <c r="T56" s="3">
        <f t="shared" si="8"/>
        <v>4.1242833364157683E-2</v>
      </c>
      <c r="U56" s="3">
        <f t="shared" si="7"/>
        <v>-1.9562314970685502E-2</v>
      </c>
    </row>
    <row r="57" spans="1:23" x14ac:dyDescent="0.2">
      <c r="A57" t="s">
        <v>38</v>
      </c>
      <c r="B57" t="s">
        <v>35</v>
      </c>
      <c r="C57" t="s">
        <v>37</v>
      </c>
      <c r="D57" t="s">
        <v>36</v>
      </c>
      <c r="F57">
        <v>538212549</v>
      </c>
      <c r="G57" t="s">
        <v>35</v>
      </c>
      <c r="H57">
        <v>292594310</v>
      </c>
      <c r="I57" t="s">
        <v>34</v>
      </c>
      <c r="J57" t="s">
        <v>33</v>
      </c>
      <c r="K57" s="2">
        <v>43554</v>
      </c>
      <c r="N57">
        <v>379</v>
      </c>
      <c r="O57" s="1">
        <v>5161</v>
      </c>
      <c r="P57">
        <v>883</v>
      </c>
      <c r="Q57" s="1">
        <v>12600</v>
      </c>
      <c r="R57">
        <f t="shared" si="5"/>
        <v>1262</v>
      </c>
      <c r="S57" s="1">
        <f t="shared" si="6"/>
        <v>17761</v>
      </c>
      <c r="T57" s="3">
        <f t="shared" si="8"/>
        <v>-6.2991295172777684E-2</v>
      </c>
      <c r="U57" s="3">
        <f t="shared" si="7"/>
        <v>0.12390052521673089</v>
      </c>
    </row>
    <row r="58" spans="1:23" x14ac:dyDescent="0.2">
      <c r="A58" t="s">
        <v>38</v>
      </c>
      <c r="B58" t="s">
        <v>35</v>
      </c>
      <c r="C58" t="s">
        <v>37</v>
      </c>
      <c r="D58" t="s">
        <v>36</v>
      </c>
      <c r="F58">
        <v>538212549</v>
      </c>
      <c r="G58" t="s">
        <v>35</v>
      </c>
      <c r="H58">
        <v>292594310</v>
      </c>
      <c r="I58" t="s">
        <v>34</v>
      </c>
      <c r="J58" t="s">
        <v>33</v>
      </c>
      <c r="K58" s="2">
        <v>43555</v>
      </c>
      <c r="N58">
        <v>369</v>
      </c>
      <c r="O58" s="1">
        <v>6674</v>
      </c>
      <c r="P58">
        <v>935</v>
      </c>
      <c r="Q58" s="1">
        <v>13484</v>
      </c>
      <c r="R58">
        <f t="shared" si="5"/>
        <v>1304</v>
      </c>
      <c r="S58" s="1">
        <f t="shared" si="6"/>
        <v>20158</v>
      </c>
      <c r="T58" s="3">
        <f t="shared" si="8"/>
        <v>-0.21035725477906608</v>
      </c>
      <c r="U58" s="3">
        <f t="shared" si="7"/>
        <v>4.0574024365062966E-2</v>
      </c>
    </row>
    <row r="59" spans="1:23" x14ac:dyDescent="0.2">
      <c r="A59" t="s">
        <v>38</v>
      </c>
      <c r="B59" t="s">
        <v>35</v>
      </c>
      <c r="C59" t="s">
        <v>37</v>
      </c>
      <c r="D59" t="s">
        <v>36</v>
      </c>
      <c r="F59">
        <v>538212549</v>
      </c>
      <c r="G59" t="s">
        <v>35</v>
      </c>
      <c r="H59">
        <v>292594310</v>
      </c>
      <c r="I59" t="s">
        <v>34</v>
      </c>
      <c r="J59" t="s">
        <v>33</v>
      </c>
      <c r="K59" s="2">
        <v>43556</v>
      </c>
      <c r="N59">
        <v>264</v>
      </c>
      <c r="O59" s="1">
        <v>5508</v>
      </c>
      <c r="P59">
        <v>739</v>
      </c>
      <c r="Q59" s="1">
        <v>11010</v>
      </c>
      <c r="R59">
        <f t="shared" si="5"/>
        <v>1003</v>
      </c>
      <c r="S59" s="1">
        <f t="shared" si="6"/>
        <v>16518</v>
      </c>
      <c r="T59" s="3">
        <f t="shared" si="8"/>
        <v>-0.3130951885890132</v>
      </c>
      <c r="U59" s="3">
        <f t="shared" si="7"/>
        <v>-0.31429283075262571</v>
      </c>
    </row>
    <row r="60" spans="1:23" x14ac:dyDescent="0.2">
      <c r="A60" t="s">
        <v>38</v>
      </c>
      <c r="B60" t="s">
        <v>35</v>
      </c>
      <c r="C60" t="s">
        <v>37</v>
      </c>
      <c r="D60" t="s">
        <v>36</v>
      </c>
      <c r="F60">
        <v>538212549</v>
      </c>
      <c r="G60" t="s">
        <v>35</v>
      </c>
      <c r="H60">
        <v>292594310</v>
      </c>
      <c r="I60" t="s">
        <v>34</v>
      </c>
      <c r="J60" t="s">
        <v>33</v>
      </c>
      <c r="K60" s="2">
        <v>43557</v>
      </c>
      <c r="N60">
        <v>239</v>
      </c>
      <c r="O60" s="1">
        <v>4757</v>
      </c>
      <c r="P60">
        <v>801</v>
      </c>
      <c r="Q60" s="1">
        <v>11773</v>
      </c>
      <c r="R60">
        <f t="shared" si="5"/>
        <v>1040</v>
      </c>
      <c r="S60" s="1">
        <f t="shared" si="6"/>
        <v>16530</v>
      </c>
      <c r="T60" s="3">
        <f t="shared" si="8"/>
        <v>-0.14227895392278955</v>
      </c>
      <c r="U60" s="3">
        <f t="shared" si="7"/>
        <v>-0.28357820829541025</v>
      </c>
    </row>
    <row r="61" spans="1:23" x14ac:dyDescent="0.2">
      <c r="A61" t="s">
        <v>38</v>
      </c>
      <c r="B61" t="s">
        <v>35</v>
      </c>
      <c r="C61" t="s">
        <v>37</v>
      </c>
      <c r="D61" t="s">
        <v>36</v>
      </c>
      <c r="F61">
        <v>538212549</v>
      </c>
      <c r="G61" t="s">
        <v>35</v>
      </c>
      <c r="H61">
        <v>292594310</v>
      </c>
      <c r="I61" t="s">
        <v>34</v>
      </c>
      <c r="J61" t="s">
        <v>33</v>
      </c>
      <c r="K61" s="2">
        <v>43558</v>
      </c>
      <c r="N61">
        <v>265</v>
      </c>
      <c r="O61" s="1">
        <v>4542</v>
      </c>
      <c r="P61">
        <v>770</v>
      </c>
      <c r="Q61" s="1">
        <v>11549</v>
      </c>
      <c r="R61">
        <f t="shared" si="5"/>
        <v>1035</v>
      </c>
      <c r="S61" s="1">
        <f t="shared" si="6"/>
        <v>16091</v>
      </c>
      <c r="T61" s="3">
        <f t="shared" si="8"/>
        <v>-0.10660152129254341</v>
      </c>
      <c r="U61" s="3">
        <f t="shared" si="7"/>
        <v>-6.6670782147045804E-3</v>
      </c>
    </row>
    <row r="62" spans="1:23" x14ac:dyDescent="0.2">
      <c r="A62" t="s">
        <v>38</v>
      </c>
      <c r="B62" t="s">
        <v>35</v>
      </c>
      <c r="C62" t="s">
        <v>37</v>
      </c>
      <c r="D62" t="s">
        <v>36</v>
      </c>
      <c r="F62">
        <v>538212549</v>
      </c>
      <c r="G62" t="s">
        <v>35</v>
      </c>
      <c r="H62">
        <v>292594310</v>
      </c>
      <c r="I62" t="s">
        <v>34</v>
      </c>
      <c r="J62" t="s">
        <v>33</v>
      </c>
      <c r="K62" s="2">
        <v>43559</v>
      </c>
      <c r="N62">
        <v>259</v>
      </c>
      <c r="O62" s="1">
        <v>4275</v>
      </c>
      <c r="P62">
        <v>693</v>
      </c>
      <c r="Q62" s="1">
        <v>11393</v>
      </c>
      <c r="R62">
        <f t="shared" si="5"/>
        <v>952</v>
      </c>
      <c r="S62" s="1">
        <f t="shared" si="6"/>
        <v>15668</v>
      </c>
      <c r="T62" s="3">
        <f t="shared" si="8"/>
        <v>5.1190875545119141E-2</v>
      </c>
      <c r="U62" s="3">
        <f t="shared" si="7"/>
        <v>-7.8081788761400373E-2</v>
      </c>
      <c r="V62" s="10"/>
    </row>
    <row r="63" spans="1:23" x14ac:dyDescent="0.2">
      <c r="A63" t="s">
        <v>38</v>
      </c>
      <c r="B63" t="s">
        <v>35</v>
      </c>
      <c r="C63" t="s">
        <v>37</v>
      </c>
      <c r="D63" t="s">
        <v>36</v>
      </c>
      <c r="F63">
        <v>538212549</v>
      </c>
      <c r="G63" t="s">
        <v>35</v>
      </c>
      <c r="H63">
        <v>292594310</v>
      </c>
      <c r="I63" t="s">
        <v>34</v>
      </c>
      <c r="J63" t="s">
        <v>33</v>
      </c>
      <c r="K63" s="2">
        <v>43560</v>
      </c>
      <c r="N63">
        <v>261</v>
      </c>
      <c r="O63" s="1">
        <v>5369</v>
      </c>
      <c r="P63">
        <v>657</v>
      </c>
      <c r="Q63" s="1">
        <v>12928</v>
      </c>
      <c r="R63">
        <f t="shared" si="5"/>
        <v>918</v>
      </c>
      <c r="S63" s="1">
        <f t="shared" si="6"/>
        <v>18297</v>
      </c>
      <c r="T63" s="3">
        <f t="shared" si="8"/>
        <v>0.24860106455575259</v>
      </c>
      <c r="U63" s="3">
        <f t="shared" si="7"/>
        <v>0.11437968207564397</v>
      </c>
      <c r="V63" s="3"/>
      <c r="W63" s="3"/>
    </row>
    <row r="64" spans="1:23" x14ac:dyDescent="0.2">
      <c r="A64" t="s">
        <v>38</v>
      </c>
      <c r="B64" t="s">
        <v>35</v>
      </c>
      <c r="C64" t="s">
        <v>37</v>
      </c>
      <c r="D64" t="s">
        <v>36</v>
      </c>
      <c r="F64">
        <v>538212549</v>
      </c>
      <c r="G64" t="s">
        <v>35</v>
      </c>
      <c r="H64">
        <v>292594310</v>
      </c>
      <c r="I64" t="s">
        <v>34</v>
      </c>
      <c r="J64" t="s">
        <v>33</v>
      </c>
      <c r="K64" s="2">
        <v>43561</v>
      </c>
      <c r="N64">
        <v>311</v>
      </c>
      <c r="O64" s="1">
        <v>5398</v>
      </c>
      <c r="P64">
        <v>823</v>
      </c>
      <c r="Q64" s="1">
        <v>11677</v>
      </c>
      <c r="R64">
        <f t="shared" si="5"/>
        <v>1134</v>
      </c>
      <c r="S64" s="1">
        <f t="shared" si="6"/>
        <v>17075</v>
      </c>
      <c r="T64" s="3">
        <f t="shared" si="8"/>
        <v>1.0953226761397206E-2</v>
      </c>
      <c r="U64" s="3">
        <f t="shared" si="7"/>
        <v>5.2647802231674978E-2</v>
      </c>
    </row>
    <row r="65" spans="1:25" x14ac:dyDescent="0.2">
      <c r="A65" t="s">
        <v>38</v>
      </c>
      <c r="B65" t="s">
        <v>35</v>
      </c>
      <c r="C65" t="s">
        <v>37</v>
      </c>
      <c r="D65" t="s">
        <v>36</v>
      </c>
      <c r="F65">
        <v>538212549</v>
      </c>
      <c r="G65" t="s">
        <v>35</v>
      </c>
      <c r="H65">
        <v>292594310</v>
      </c>
      <c r="I65" t="s">
        <v>34</v>
      </c>
      <c r="J65" t="s">
        <v>33</v>
      </c>
      <c r="K65" s="2">
        <v>43562</v>
      </c>
      <c r="N65">
        <v>306</v>
      </c>
      <c r="O65" s="1">
        <v>5365</v>
      </c>
      <c r="P65">
        <v>765</v>
      </c>
      <c r="Q65" s="1">
        <v>11420</v>
      </c>
      <c r="R65">
        <f t="shared" si="5"/>
        <v>1071</v>
      </c>
      <c r="S65" s="1">
        <f t="shared" si="6"/>
        <v>16785</v>
      </c>
      <c r="T65" s="3">
        <f t="shared" si="8"/>
        <v>-5.4951860818647558E-2</v>
      </c>
      <c r="U65" s="3">
        <f t="shared" si="7"/>
        <v>-0.11448166710630436</v>
      </c>
    </row>
    <row r="66" spans="1:25" x14ac:dyDescent="0.2">
      <c r="A66" t="s">
        <v>38</v>
      </c>
      <c r="B66" t="s">
        <v>35</v>
      </c>
      <c r="C66" t="s">
        <v>37</v>
      </c>
      <c r="D66" t="s">
        <v>36</v>
      </c>
      <c r="F66">
        <v>538212549</v>
      </c>
      <c r="G66" t="s">
        <v>35</v>
      </c>
      <c r="H66">
        <v>292594310</v>
      </c>
      <c r="I66" t="s">
        <v>34</v>
      </c>
      <c r="J66" t="s">
        <v>33</v>
      </c>
      <c r="K66" s="2">
        <v>43563</v>
      </c>
      <c r="N66">
        <v>369</v>
      </c>
      <c r="O66" s="1">
        <v>4431</v>
      </c>
      <c r="P66">
        <v>814</v>
      </c>
      <c r="Q66" s="1">
        <v>10712</v>
      </c>
      <c r="R66">
        <f t="shared" si="5"/>
        <v>1183</v>
      </c>
      <c r="S66" s="1">
        <f t="shared" si="6"/>
        <v>15143</v>
      </c>
      <c r="T66" s="3">
        <f t="shared" si="8"/>
        <v>-0.24878460164698879</v>
      </c>
      <c r="U66" s="3">
        <f t="shared" si="7"/>
        <v>-0.40680821059229078</v>
      </c>
      <c r="X66" s="3"/>
    </row>
    <row r="67" spans="1:25" x14ac:dyDescent="0.2">
      <c r="A67" t="s">
        <v>38</v>
      </c>
      <c r="B67" t="s">
        <v>35</v>
      </c>
      <c r="C67" t="s">
        <v>37</v>
      </c>
      <c r="D67" t="s">
        <v>36</v>
      </c>
      <c r="F67">
        <v>538212549</v>
      </c>
      <c r="G67" t="s">
        <v>35</v>
      </c>
      <c r="H67">
        <v>292594310</v>
      </c>
      <c r="I67" t="s">
        <v>34</v>
      </c>
      <c r="J67" t="s">
        <v>33</v>
      </c>
      <c r="K67" s="2">
        <v>43564</v>
      </c>
      <c r="N67">
        <v>323</v>
      </c>
      <c r="O67" s="1">
        <v>4705</v>
      </c>
      <c r="P67">
        <v>834</v>
      </c>
      <c r="Q67" s="1">
        <v>12649</v>
      </c>
      <c r="R67">
        <f t="shared" si="5"/>
        <v>1157</v>
      </c>
      <c r="S67" s="1">
        <f t="shared" si="6"/>
        <v>17354</v>
      </c>
      <c r="T67" s="3">
        <f t="shared" si="8"/>
        <v>5.0611454171207271E-2</v>
      </c>
      <c r="U67" s="3">
        <f t="shared" si="7"/>
        <v>-0.27832993720630428</v>
      </c>
    </row>
    <row r="68" spans="1:25" x14ac:dyDescent="0.2">
      <c r="A68" t="s">
        <v>38</v>
      </c>
      <c r="B68" t="s">
        <v>35</v>
      </c>
      <c r="C68" t="s">
        <v>37</v>
      </c>
      <c r="D68" t="s">
        <v>36</v>
      </c>
      <c r="F68">
        <v>538212549</v>
      </c>
      <c r="G68" t="s">
        <v>35</v>
      </c>
      <c r="H68">
        <v>292594310</v>
      </c>
      <c r="I68" t="s">
        <v>34</v>
      </c>
      <c r="J68" t="s">
        <v>33</v>
      </c>
      <c r="K68" s="2">
        <v>43565</v>
      </c>
      <c r="N68">
        <v>266</v>
      </c>
      <c r="O68" s="1">
        <v>3820</v>
      </c>
      <c r="P68">
        <v>713</v>
      </c>
      <c r="Q68" s="1">
        <v>12317</v>
      </c>
      <c r="R68">
        <f t="shared" si="5"/>
        <v>979</v>
      </c>
      <c r="S68" s="1">
        <f t="shared" si="6"/>
        <v>16137</v>
      </c>
      <c r="T68" s="3">
        <f t="shared" si="8"/>
        <v>-2.3774954627949207E-2</v>
      </c>
      <c r="U68" s="3">
        <f t="shared" si="7"/>
        <v>-0.16267123287671237</v>
      </c>
      <c r="V68" s="10"/>
    </row>
    <row r="69" spans="1:25" x14ac:dyDescent="0.2">
      <c r="A69" t="s">
        <v>38</v>
      </c>
      <c r="B69" t="s">
        <v>35</v>
      </c>
      <c r="C69" t="s">
        <v>37</v>
      </c>
      <c r="D69" t="s">
        <v>36</v>
      </c>
      <c r="F69">
        <v>538212549</v>
      </c>
      <c r="G69" t="s">
        <v>35</v>
      </c>
      <c r="H69">
        <v>292594310</v>
      </c>
      <c r="I69" t="s">
        <v>34</v>
      </c>
      <c r="J69" t="s">
        <v>33</v>
      </c>
      <c r="K69" s="2">
        <v>43566</v>
      </c>
      <c r="N69">
        <v>318</v>
      </c>
      <c r="O69" s="1">
        <v>4321</v>
      </c>
      <c r="P69">
        <v>787</v>
      </c>
      <c r="Q69" s="1">
        <v>10482</v>
      </c>
      <c r="R69">
        <f t="shared" si="5"/>
        <v>1105</v>
      </c>
      <c r="S69" s="1">
        <f t="shared" si="6"/>
        <v>14803</v>
      </c>
      <c r="T69" s="3">
        <f t="shared" si="8"/>
        <v>-8.0044745509912363E-2</v>
      </c>
      <c r="U69" s="3">
        <f t="shared" si="7"/>
        <v>-0.17811337515962467</v>
      </c>
      <c r="V69" s="3"/>
      <c r="W69" s="3"/>
    </row>
    <row r="70" spans="1:25" x14ac:dyDescent="0.2">
      <c r="A70" t="s">
        <v>38</v>
      </c>
      <c r="B70" t="s">
        <v>35</v>
      </c>
      <c r="C70" t="s">
        <v>37</v>
      </c>
      <c r="D70" t="s">
        <v>36</v>
      </c>
      <c r="F70">
        <v>538212549</v>
      </c>
      <c r="G70" t="s">
        <v>35</v>
      </c>
      <c r="H70">
        <v>292594310</v>
      </c>
      <c r="I70" t="s">
        <v>34</v>
      </c>
      <c r="J70" t="s">
        <v>33</v>
      </c>
      <c r="K70" s="2">
        <v>43567</v>
      </c>
      <c r="N70">
        <v>307</v>
      </c>
      <c r="O70" s="1">
        <v>4567</v>
      </c>
      <c r="P70">
        <v>771</v>
      </c>
      <c r="Q70" s="1">
        <v>12606</v>
      </c>
      <c r="R70">
        <f t="shared" si="5"/>
        <v>1078</v>
      </c>
      <c r="S70" s="1">
        <f t="shared" si="6"/>
        <v>17173</v>
      </c>
      <c r="T70" s="3">
        <f t="shared" si="8"/>
        <v>9.605565483788614E-2</v>
      </c>
      <c r="U70" s="3">
        <f t="shared" si="7"/>
        <v>0.15216370345521635</v>
      </c>
    </row>
    <row r="71" spans="1:25" x14ac:dyDescent="0.2">
      <c r="A71" t="s">
        <v>38</v>
      </c>
      <c r="B71" t="s">
        <v>35</v>
      </c>
      <c r="C71" t="s">
        <v>37</v>
      </c>
      <c r="D71" t="s">
        <v>36</v>
      </c>
      <c r="F71">
        <v>538212549</v>
      </c>
      <c r="G71" t="s">
        <v>35</v>
      </c>
      <c r="H71">
        <v>292594310</v>
      </c>
      <c r="I71" t="s">
        <v>34</v>
      </c>
      <c r="J71" t="s">
        <v>33</v>
      </c>
      <c r="K71" s="2">
        <v>43568</v>
      </c>
      <c r="N71">
        <v>334</v>
      </c>
      <c r="O71" s="1">
        <v>7051</v>
      </c>
      <c r="P71">
        <v>817</v>
      </c>
      <c r="Q71" s="1">
        <v>18840</v>
      </c>
      <c r="R71">
        <f t="shared" si="5"/>
        <v>1151</v>
      </c>
      <c r="S71" s="1">
        <f t="shared" si="6"/>
        <v>25891</v>
      </c>
      <c r="T71" s="3">
        <f t="shared" si="8"/>
        <v>0.41504071705744106</v>
      </c>
      <c r="U71" s="3">
        <f t="shared" si="7"/>
        <v>0.7668213457076567</v>
      </c>
    </row>
    <row r="72" spans="1:25" x14ac:dyDescent="0.2">
      <c r="A72" t="s">
        <v>38</v>
      </c>
      <c r="B72" t="s">
        <v>35</v>
      </c>
      <c r="C72" t="s">
        <v>37</v>
      </c>
      <c r="D72" t="s">
        <v>36</v>
      </c>
      <c r="F72">
        <v>538212549</v>
      </c>
      <c r="G72" t="s">
        <v>35</v>
      </c>
      <c r="H72">
        <v>292594310</v>
      </c>
      <c r="I72" t="s">
        <v>34</v>
      </c>
      <c r="J72" t="s">
        <v>33</v>
      </c>
      <c r="K72" s="2">
        <v>43569</v>
      </c>
      <c r="N72">
        <v>366</v>
      </c>
      <c r="O72" s="1">
        <v>6750</v>
      </c>
      <c r="P72">
        <v>823</v>
      </c>
      <c r="Q72" s="1">
        <v>14553</v>
      </c>
      <c r="R72">
        <f t="shared" si="5"/>
        <v>1189</v>
      </c>
      <c r="S72" s="1">
        <f t="shared" si="6"/>
        <v>21303</v>
      </c>
      <c r="T72" s="3">
        <f t="shared" si="8"/>
        <v>0.24761346998535871</v>
      </c>
      <c r="U72" s="3">
        <f t="shared" si="7"/>
        <v>0.26127886323268212</v>
      </c>
      <c r="X72" s="3"/>
      <c r="Y72" s="3"/>
    </row>
    <row r="73" spans="1:25" x14ac:dyDescent="0.2">
      <c r="A73" t="s">
        <v>38</v>
      </c>
      <c r="B73" t="s">
        <v>35</v>
      </c>
      <c r="C73" t="s">
        <v>37</v>
      </c>
      <c r="D73" t="s">
        <v>36</v>
      </c>
      <c r="F73">
        <v>538212549</v>
      </c>
      <c r="G73" t="s">
        <v>35</v>
      </c>
      <c r="H73">
        <v>292594310</v>
      </c>
      <c r="I73" t="s">
        <v>34</v>
      </c>
      <c r="J73" t="s">
        <v>33</v>
      </c>
      <c r="K73" s="2">
        <v>43570</v>
      </c>
      <c r="N73">
        <v>288</v>
      </c>
      <c r="O73" s="1">
        <v>4883</v>
      </c>
      <c r="P73">
        <v>739</v>
      </c>
      <c r="Q73" s="1">
        <v>12482</v>
      </c>
      <c r="R73">
        <f t="shared" ref="R73:R96" si="9">N73+P73</f>
        <v>1027</v>
      </c>
      <c r="S73" s="1">
        <f t="shared" ref="S73:S96" si="10">O73+Q73</f>
        <v>17365</v>
      </c>
      <c r="T73" s="3">
        <f t="shared" si="8"/>
        <v>3.4554661900506378E-2</v>
      </c>
      <c r="U73" s="3">
        <f t="shared" si="7"/>
        <v>-2.2296041889533269E-2</v>
      </c>
      <c r="Y73" s="9" t="s">
        <v>39</v>
      </c>
    </row>
    <row r="74" spans="1:25" x14ac:dyDescent="0.2">
      <c r="A74" t="s">
        <v>38</v>
      </c>
      <c r="B74" t="s">
        <v>35</v>
      </c>
      <c r="C74" t="s">
        <v>37</v>
      </c>
      <c r="D74" t="s">
        <v>36</v>
      </c>
      <c r="F74">
        <v>538212549</v>
      </c>
      <c r="G74" t="s">
        <v>35</v>
      </c>
      <c r="H74">
        <v>292594310</v>
      </c>
      <c r="I74" t="s">
        <v>34</v>
      </c>
      <c r="J74" t="s">
        <v>33</v>
      </c>
      <c r="K74" s="2">
        <v>43571</v>
      </c>
      <c r="N74">
        <v>268</v>
      </c>
      <c r="O74" s="1">
        <v>5070</v>
      </c>
      <c r="P74">
        <v>751</v>
      </c>
      <c r="Q74" s="1">
        <v>13462</v>
      </c>
      <c r="R74">
        <f t="shared" si="9"/>
        <v>1019</v>
      </c>
      <c r="S74" s="1">
        <f t="shared" si="10"/>
        <v>18532</v>
      </c>
      <c r="T74" s="3">
        <f t="shared" si="8"/>
        <v>0.22379977547381635</v>
      </c>
      <c r="U74" s="3">
        <f t="shared" si="7"/>
        <v>-8.0662764163111467E-2</v>
      </c>
      <c r="X74" s="9"/>
    </row>
    <row r="75" spans="1:25" x14ac:dyDescent="0.2">
      <c r="A75" t="s">
        <v>38</v>
      </c>
      <c r="B75" t="s">
        <v>35</v>
      </c>
      <c r="C75" t="s">
        <v>37</v>
      </c>
      <c r="D75" t="s">
        <v>36</v>
      </c>
      <c r="F75">
        <v>538212549</v>
      </c>
      <c r="G75" t="s">
        <v>35</v>
      </c>
      <c r="H75">
        <v>292594310</v>
      </c>
      <c r="I75" t="s">
        <v>34</v>
      </c>
      <c r="J75" t="s">
        <v>33</v>
      </c>
      <c r="K75" s="2">
        <v>43572</v>
      </c>
      <c r="N75">
        <v>254</v>
      </c>
      <c r="O75" s="1">
        <v>4979</v>
      </c>
      <c r="P75">
        <v>746</v>
      </c>
      <c r="Q75" s="1">
        <v>11777</v>
      </c>
      <c r="R75">
        <f t="shared" si="9"/>
        <v>1000</v>
      </c>
      <c r="S75" s="1">
        <f t="shared" si="10"/>
        <v>16756</v>
      </c>
      <c r="T75" s="3">
        <f t="shared" si="8"/>
        <v>-3.4458914371326532E-2</v>
      </c>
      <c r="U75" s="3">
        <f t="shared" si="7"/>
        <v>1.4408524034386749E-2</v>
      </c>
    </row>
    <row r="76" spans="1:25" x14ac:dyDescent="0.2">
      <c r="A76" t="s">
        <v>38</v>
      </c>
      <c r="B76" t="s">
        <v>35</v>
      </c>
      <c r="C76" t="s">
        <v>37</v>
      </c>
      <c r="D76" t="s">
        <v>36</v>
      </c>
      <c r="F76">
        <v>538212549</v>
      </c>
      <c r="G76" t="s">
        <v>35</v>
      </c>
      <c r="H76">
        <v>292594310</v>
      </c>
      <c r="I76" t="s">
        <v>34</v>
      </c>
      <c r="J76" t="s">
        <v>33</v>
      </c>
      <c r="K76" s="2">
        <v>43573</v>
      </c>
      <c r="N76">
        <v>261</v>
      </c>
      <c r="O76" s="1">
        <v>4808</v>
      </c>
      <c r="P76">
        <v>755</v>
      </c>
      <c r="Q76" s="1">
        <v>12162</v>
      </c>
      <c r="R76">
        <f t="shared" si="9"/>
        <v>1016</v>
      </c>
      <c r="S76" s="1">
        <f t="shared" si="10"/>
        <v>16970</v>
      </c>
      <c r="T76" s="3">
        <f t="shared" si="8"/>
        <v>5.1620499473260306E-2</v>
      </c>
      <c r="U76" s="3">
        <f t="shared" si="7"/>
        <v>2.6618269812462181E-2</v>
      </c>
      <c r="X76" s="8"/>
    </row>
    <row r="77" spans="1:25" x14ac:dyDescent="0.2">
      <c r="A77" t="s">
        <v>38</v>
      </c>
      <c r="B77" t="s">
        <v>35</v>
      </c>
      <c r="C77" t="s">
        <v>37</v>
      </c>
      <c r="D77" t="s">
        <v>36</v>
      </c>
      <c r="F77">
        <v>538212549</v>
      </c>
      <c r="G77" t="s">
        <v>35</v>
      </c>
      <c r="H77">
        <v>292594310</v>
      </c>
      <c r="I77" t="s">
        <v>34</v>
      </c>
      <c r="J77" t="s">
        <v>33</v>
      </c>
      <c r="K77" s="2">
        <v>43574</v>
      </c>
      <c r="N77">
        <v>311</v>
      </c>
      <c r="O77" s="1">
        <v>6217</v>
      </c>
      <c r="P77">
        <v>754</v>
      </c>
      <c r="Q77" s="1">
        <v>15349</v>
      </c>
      <c r="R77">
        <f t="shared" si="9"/>
        <v>1065</v>
      </c>
      <c r="S77" s="1">
        <f t="shared" si="10"/>
        <v>21566</v>
      </c>
      <c r="T77" s="3">
        <f t="shared" si="8"/>
        <v>0.45686685131392291</v>
      </c>
      <c r="U77" s="3">
        <f t="shared" si="7"/>
        <v>0.34025231495867247</v>
      </c>
    </row>
    <row r="78" spans="1:25" x14ac:dyDescent="0.2">
      <c r="A78" t="s">
        <v>38</v>
      </c>
      <c r="B78" t="s">
        <v>35</v>
      </c>
      <c r="C78" t="s">
        <v>37</v>
      </c>
      <c r="D78" t="s">
        <v>36</v>
      </c>
      <c r="F78">
        <v>538212549</v>
      </c>
      <c r="G78" t="s">
        <v>35</v>
      </c>
      <c r="H78">
        <v>292594310</v>
      </c>
      <c r="I78" t="s">
        <v>34</v>
      </c>
      <c r="J78" t="s">
        <v>33</v>
      </c>
      <c r="K78" s="2">
        <v>43575</v>
      </c>
      <c r="N78">
        <v>342</v>
      </c>
      <c r="O78" s="1">
        <v>4668</v>
      </c>
      <c r="P78">
        <v>863</v>
      </c>
      <c r="Q78" s="1">
        <v>13442</v>
      </c>
      <c r="R78">
        <f t="shared" si="9"/>
        <v>1205</v>
      </c>
      <c r="S78" s="1">
        <f t="shared" si="10"/>
        <v>18110</v>
      </c>
      <c r="T78" s="3">
        <f t="shared" si="8"/>
        <v>5.4562394456414198E-2</v>
      </c>
      <c r="U78" s="3">
        <f t="shared" si="7"/>
        <v>0.15585907582333425</v>
      </c>
    </row>
    <row r="79" spans="1:25" x14ac:dyDescent="0.2">
      <c r="A79" t="s">
        <v>38</v>
      </c>
      <c r="B79" t="s">
        <v>35</v>
      </c>
      <c r="C79" t="s">
        <v>37</v>
      </c>
      <c r="D79" t="s">
        <v>36</v>
      </c>
      <c r="F79">
        <v>538212549</v>
      </c>
      <c r="G79" t="s">
        <v>35</v>
      </c>
      <c r="H79">
        <v>292594310</v>
      </c>
      <c r="I79" t="s">
        <v>34</v>
      </c>
      <c r="J79" t="s">
        <v>33</v>
      </c>
      <c r="K79" s="2">
        <v>43576</v>
      </c>
      <c r="N79">
        <v>289</v>
      </c>
      <c r="O79" s="1">
        <v>5096</v>
      </c>
      <c r="P79">
        <v>763</v>
      </c>
      <c r="Q79" s="1">
        <v>13125</v>
      </c>
      <c r="R79">
        <f t="shared" si="9"/>
        <v>1052</v>
      </c>
      <c r="S79" s="1">
        <f t="shared" si="10"/>
        <v>18221</v>
      </c>
      <c r="T79" s="3">
        <f t="shared" si="8"/>
        <v>-0.29624193735274806</v>
      </c>
      <c r="U79" s="3">
        <f t="shared" si="7"/>
        <v>-4.1536863966770143E-3</v>
      </c>
    </row>
    <row r="80" spans="1:25" x14ac:dyDescent="0.2">
      <c r="A80" t="s">
        <v>38</v>
      </c>
      <c r="B80" t="s">
        <v>35</v>
      </c>
      <c r="C80" t="s">
        <v>37</v>
      </c>
      <c r="D80" t="s">
        <v>36</v>
      </c>
      <c r="F80">
        <v>538212549</v>
      </c>
      <c r="G80" t="s">
        <v>35</v>
      </c>
      <c r="H80">
        <v>292594310</v>
      </c>
      <c r="I80" t="s">
        <v>34</v>
      </c>
      <c r="J80" t="s">
        <v>33</v>
      </c>
      <c r="K80" s="2">
        <v>43577</v>
      </c>
      <c r="N80">
        <v>257</v>
      </c>
      <c r="O80" s="1">
        <v>4101</v>
      </c>
      <c r="P80">
        <v>616</v>
      </c>
      <c r="Q80" s="1">
        <v>11204</v>
      </c>
      <c r="R80">
        <f t="shared" si="9"/>
        <v>873</v>
      </c>
      <c r="S80" s="1">
        <f t="shared" si="10"/>
        <v>15305</v>
      </c>
      <c r="T80" s="3">
        <f t="shared" si="8"/>
        <v>-0.28155658827395202</v>
      </c>
      <c r="U80" s="3">
        <f t="shared" si="7"/>
        <v>-0.10366032210834553</v>
      </c>
    </row>
    <row r="81" spans="1:24" ht="17" thickBot="1" x14ac:dyDescent="0.25">
      <c r="A81" t="s">
        <v>38</v>
      </c>
      <c r="B81" t="s">
        <v>35</v>
      </c>
      <c r="C81" t="s">
        <v>37</v>
      </c>
      <c r="D81" t="s">
        <v>36</v>
      </c>
      <c r="F81">
        <v>538212549</v>
      </c>
      <c r="G81" t="s">
        <v>35</v>
      </c>
      <c r="H81">
        <v>292594310</v>
      </c>
      <c r="I81" t="s">
        <v>34</v>
      </c>
      <c r="J81" t="s">
        <v>33</v>
      </c>
      <c r="K81" s="2">
        <v>43578</v>
      </c>
      <c r="N81">
        <v>256</v>
      </c>
      <c r="O81" s="1">
        <v>4571</v>
      </c>
      <c r="P81">
        <v>693</v>
      </c>
      <c r="Q81" s="1">
        <v>12765</v>
      </c>
      <c r="R81">
        <f t="shared" si="9"/>
        <v>949</v>
      </c>
      <c r="S81" s="1">
        <f t="shared" si="10"/>
        <v>17336</v>
      </c>
      <c r="T81" s="3">
        <f t="shared" si="8"/>
        <v>-1.6700259141951834E-3</v>
      </c>
      <c r="U81" s="3">
        <f t="shared" ref="U81:U112" si="11">IFERROR(S81/S65-1,"")</f>
        <v>3.2826928805480993E-2</v>
      </c>
    </row>
    <row r="82" spans="1:24" x14ac:dyDescent="0.2">
      <c r="A82" t="s">
        <v>38</v>
      </c>
      <c r="B82" t="s">
        <v>35</v>
      </c>
      <c r="C82" t="s">
        <v>37</v>
      </c>
      <c r="D82" t="s">
        <v>36</v>
      </c>
      <c r="F82">
        <v>538212549</v>
      </c>
      <c r="G82" t="s">
        <v>35</v>
      </c>
      <c r="H82">
        <v>292594310</v>
      </c>
      <c r="I82" t="s">
        <v>34</v>
      </c>
      <c r="J82" t="s">
        <v>33</v>
      </c>
      <c r="K82" s="2">
        <v>43579</v>
      </c>
      <c r="N82">
        <v>324</v>
      </c>
      <c r="O82" s="1">
        <v>3778</v>
      </c>
      <c r="P82">
        <v>659</v>
      </c>
      <c r="Q82" s="1">
        <v>11293</v>
      </c>
      <c r="R82">
        <f t="shared" si="9"/>
        <v>983</v>
      </c>
      <c r="S82" s="1">
        <f t="shared" si="10"/>
        <v>15071</v>
      </c>
      <c r="T82" s="3">
        <f t="shared" ref="T82:T113" si="12">S82/S74-1</f>
        <v>-0.18675804014677311</v>
      </c>
      <c r="U82" s="3">
        <f t="shared" si="11"/>
        <v>-4.7546721257346602E-3</v>
      </c>
      <c r="V82" s="7" t="s">
        <v>43</v>
      </c>
      <c r="W82" s="15" t="s">
        <v>8</v>
      </c>
      <c r="X82" s="6" t="s">
        <v>7</v>
      </c>
    </row>
    <row r="83" spans="1:24" x14ac:dyDescent="0.2">
      <c r="A83" t="s">
        <v>38</v>
      </c>
      <c r="B83" t="s">
        <v>35</v>
      </c>
      <c r="C83" t="s">
        <v>37</v>
      </c>
      <c r="D83" t="s">
        <v>36</v>
      </c>
      <c r="F83">
        <v>538212549</v>
      </c>
      <c r="G83" t="s">
        <v>35</v>
      </c>
      <c r="H83">
        <v>292594310</v>
      </c>
      <c r="I83" t="s">
        <v>34</v>
      </c>
      <c r="J83" t="s">
        <v>33</v>
      </c>
      <c r="K83" s="2">
        <v>43580</v>
      </c>
      <c r="N83">
        <v>365</v>
      </c>
      <c r="O83" s="1">
        <v>4135</v>
      </c>
      <c r="P83">
        <v>765</v>
      </c>
      <c r="Q83" s="1">
        <v>13145</v>
      </c>
      <c r="R83">
        <f t="shared" si="9"/>
        <v>1130</v>
      </c>
      <c r="S83" s="1">
        <f t="shared" si="10"/>
        <v>17280</v>
      </c>
      <c r="T83" s="3">
        <f t="shared" si="12"/>
        <v>3.1272380042969727E-2</v>
      </c>
      <c r="U83" s="3">
        <f t="shared" si="11"/>
        <v>-4.2641465944450729E-3</v>
      </c>
      <c r="V83" s="5" t="s">
        <v>42</v>
      </c>
      <c r="W83" s="14">
        <f>AVERAGE(S83:S89)/AVERAGE(S76:S82)-1</f>
        <v>8.0495027696424248E-2</v>
      </c>
      <c r="X83" s="4">
        <f>AVERAGE(R83:R89)/AVERAGE(R76:R82)-1</f>
        <v>7.9378412431751144E-2</v>
      </c>
    </row>
    <row r="84" spans="1:24" x14ac:dyDescent="0.2">
      <c r="A84" t="s">
        <v>38</v>
      </c>
      <c r="B84" t="s">
        <v>35</v>
      </c>
      <c r="C84" t="s">
        <v>37</v>
      </c>
      <c r="D84" t="s">
        <v>36</v>
      </c>
      <c r="F84">
        <v>538212549</v>
      </c>
      <c r="G84" t="s">
        <v>35</v>
      </c>
      <c r="H84">
        <v>292594310</v>
      </c>
      <c r="I84" t="s">
        <v>34</v>
      </c>
      <c r="J84" t="s">
        <v>33</v>
      </c>
      <c r="K84" s="2">
        <v>43581</v>
      </c>
      <c r="N84">
        <v>378</v>
      </c>
      <c r="O84" s="1">
        <v>5560</v>
      </c>
      <c r="P84">
        <v>740</v>
      </c>
      <c r="Q84" s="1">
        <v>13116</v>
      </c>
      <c r="R84">
        <f t="shared" si="9"/>
        <v>1118</v>
      </c>
      <c r="S84" s="1">
        <f t="shared" si="10"/>
        <v>18676</v>
      </c>
      <c r="T84" s="3">
        <f t="shared" si="12"/>
        <v>0.10053034767236291</v>
      </c>
      <c r="U84" s="3">
        <f t="shared" si="11"/>
        <v>0.15734027390469119</v>
      </c>
      <c r="V84" s="5" t="s">
        <v>41</v>
      </c>
      <c r="W84" s="14">
        <f>AVERAGE(S83:S96)/AVERAGE(S69:S82)-1</f>
        <v>-5.5935094849881573E-3</v>
      </c>
      <c r="X84" s="4">
        <f>AVERAGE(R83:R96)/AVERAGE(R69:R82)-1</f>
        <v>2.841218053289829E-2</v>
      </c>
    </row>
    <row r="85" spans="1:24" ht="17" thickBot="1" x14ac:dyDescent="0.25">
      <c r="A85" t="s">
        <v>38</v>
      </c>
      <c r="B85" t="s">
        <v>35</v>
      </c>
      <c r="C85" t="s">
        <v>37</v>
      </c>
      <c r="D85" t="s">
        <v>36</v>
      </c>
      <c r="F85">
        <v>538212549</v>
      </c>
      <c r="G85" t="s">
        <v>35</v>
      </c>
      <c r="H85">
        <v>292594310</v>
      </c>
      <c r="I85" t="s">
        <v>34</v>
      </c>
      <c r="J85" t="s">
        <v>33</v>
      </c>
      <c r="K85" s="2">
        <v>43582</v>
      </c>
      <c r="N85">
        <v>349</v>
      </c>
      <c r="O85" s="1">
        <v>6625</v>
      </c>
      <c r="P85">
        <v>824</v>
      </c>
      <c r="Q85" s="1">
        <v>20991</v>
      </c>
      <c r="R85">
        <f t="shared" si="9"/>
        <v>1173</v>
      </c>
      <c r="S85" s="1">
        <f t="shared" si="10"/>
        <v>27616</v>
      </c>
      <c r="T85" s="3">
        <f t="shared" si="12"/>
        <v>0.2805341741630345</v>
      </c>
      <c r="U85" s="3">
        <f t="shared" si="11"/>
        <v>0.86556779031277453</v>
      </c>
      <c r="V85" s="13" t="s">
        <v>40</v>
      </c>
      <c r="W85" s="12">
        <f>AVERAGE(S83:S89)/AVERAGE(S69:S75)-1</f>
        <v>4.7260341518551297E-3</v>
      </c>
      <c r="X85" s="11">
        <f>AVERAGE(R83:R89)/AVERAGE(R70:R76)-1</f>
        <v>3.0748663101604068E-2</v>
      </c>
    </row>
    <row r="86" spans="1:24" x14ac:dyDescent="0.2">
      <c r="A86" t="s">
        <v>38</v>
      </c>
      <c r="B86" t="s">
        <v>35</v>
      </c>
      <c r="C86" t="s">
        <v>37</v>
      </c>
      <c r="D86" t="s">
        <v>36</v>
      </c>
      <c r="F86">
        <v>538212549</v>
      </c>
      <c r="G86" t="s">
        <v>35</v>
      </c>
      <c r="H86">
        <v>292594310</v>
      </c>
      <c r="I86" t="s">
        <v>34</v>
      </c>
      <c r="J86" t="s">
        <v>33</v>
      </c>
      <c r="K86" s="2">
        <v>43583</v>
      </c>
      <c r="N86">
        <v>342</v>
      </c>
      <c r="O86" s="1">
        <v>6479</v>
      </c>
      <c r="P86">
        <v>905</v>
      </c>
      <c r="Q86" s="1">
        <v>14932</v>
      </c>
      <c r="R86">
        <f t="shared" si="9"/>
        <v>1247</v>
      </c>
      <c r="S86" s="1">
        <f t="shared" si="10"/>
        <v>21411</v>
      </c>
      <c r="T86" s="3">
        <f t="shared" si="12"/>
        <v>0.18227498619547222</v>
      </c>
      <c r="U86" s="3">
        <f t="shared" si="11"/>
        <v>0.24678274034822101</v>
      </c>
    </row>
    <row r="87" spans="1:24" x14ac:dyDescent="0.2">
      <c r="A87" t="s">
        <v>38</v>
      </c>
      <c r="B87" t="s">
        <v>35</v>
      </c>
      <c r="C87" t="s">
        <v>37</v>
      </c>
      <c r="D87" t="s">
        <v>36</v>
      </c>
      <c r="F87">
        <v>538212549</v>
      </c>
      <c r="G87" t="s">
        <v>35</v>
      </c>
      <c r="H87">
        <v>292594310</v>
      </c>
      <c r="I87" t="s">
        <v>34</v>
      </c>
      <c r="J87" t="s">
        <v>33</v>
      </c>
      <c r="K87" s="2">
        <v>43584</v>
      </c>
      <c r="N87">
        <v>301</v>
      </c>
      <c r="O87" s="1">
        <v>5341</v>
      </c>
      <c r="P87">
        <v>735</v>
      </c>
      <c r="Q87" s="1">
        <v>10964</v>
      </c>
      <c r="R87">
        <f t="shared" si="9"/>
        <v>1036</v>
      </c>
      <c r="S87" s="1">
        <f t="shared" si="10"/>
        <v>16305</v>
      </c>
      <c r="T87" s="3">
        <f t="shared" si="12"/>
        <v>-0.10515339443499261</v>
      </c>
      <c r="U87" s="3">
        <f t="shared" si="11"/>
        <v>-0.37024448650110076</v>
      </c>
    </row>
    <row r="88" spans="1:24" x14ac:dyDescent="0.2">
      <c r="A88" t="s">
        <v>38</v>
      </c>
      <c r="B88" t="s">
        <v>35</v>
      </c>
      <c r="C88" t="s">
        <v>37</v>
      </c>
      <c r="D88" t="s">
        <v>36</v>
      </c>
      <c r="F88">
        <v>538212549</v>
      </c>
      <c r="G88" t="s">
        <v>35</v>
      </c>
      <c r="H88">
        <v>292594310</v>
      </c>
      <c r="I88" t="s">
        <v>34</v>
      </c>
      <c r="J88" t="s">
        <v>33</v>
      </c>
      <c r="K88" s="2">
        <v>43585</v>
      </c>
      <c r="N88">
        <v>322</v>
      </c>
      <c r="O88" s="1">
        <v>4190</v>
      </c>
      <c r="P88">
        <v>663</v>
      </c>
      <c r="Q88" s="1">
        <v>11678</v>
      </c>
      <c r="R88">
        <f t="shared" si="9"/>
        <v>985</v>
      </c>
      <c r="S88" s="1">
        <f t="shared" si="10"/>
        <v>15868</v>
      </c>
      <c r="T88" s="3">
        <f t="shared" si="12"/>
        <v>3.678536426004575E-2</v>
      </c>
      <c r="U88" s="3">
        <f t="shared" si="11"/>
        <v>-0.25512838567337937</v>
      </c>
    </row>
    <row r="89" spans="1:24" x14ac:dyDescent="0.2">
      <c r="A89" t="s">
        <v>38</v>
      </c>
      <c r="B89" t="s">
        <v>35</v>
      </c>
      <c r="C89" t="s">
        <v>37</v>
      </c>
      <c r="D89" t="s">
        <v>36</v>
      </c>
      <c r="F89">
        <v>538212549</v>
      </c>
      <c r="G89" t="s">
        <v>35</v>
      </c>
      <c r="H89">
        <v>292594310</v>
      </c>
      <c r="I89" t="s">
        <v>34</v>
      </c>
      <c r="J89" t="s">
        <v>33</v>
      </c>
      <c r="K89" s="2">
        <v>43586</v>
      </c>
      <c r="N89">
        <v>293</v>
      </c>
      <c r="O89" s="1">
        <v>4454</v>
      </c>
      <c r="P89">
        <v>728</v>
      </c>
      <c r="Q89" s="1">
        <v>10836</v>
      </c>
      <c r="R89">
        <f t="shared" si="9"/>
        <v>1021</v>
      </c>
      <c r="S89" s="1">
        <f t="shared" si="10"/>
        <v>15290</v>
      </c>
      <c r="T89" s="3">
        <f t="shared" si="12"/>
        <v>-0.11802030456852797</v>
      </c>
      <c r="U89" s="3">
        <f t="shared" si="11"/>
        <v>-0.11949323351569252</v>
      </c>
    </row>
    <row r="90" spans="1:24" x14ac:dyDescent="0.2">
      <c r="A90" t="s">
        <v>38</v>
      </c>
      <c r="B90" t="s">
        <v>35</v>
      </c>
      <c r="C90" t="s">
        <v>37</v>
      </c>
      <c r="D90" t="s">
        <v>36</v>
      </c>
      <c r="F90">
        <v>538212549</v>
      </c>
      <c r="G90" t="s">
        <v>35</v>
      </c>
      <c r="H90">
        <v>292594310</v>
      </c>
      <c r="I90" t="s">
        <v>34</v>
      </c>
      <c r="J90" t="s">
        <v>33</v>
      </c>
      <c r="K90" s="2">
        <v>43587</v>
      </c>
      <c r="N90">
        <v>331</v>
      </c>
      <c r="O90" s="1">
        <v>4163</v>
      </c>
      <c r="P90">
        <v>763</v>
      </c>
      <c r="Q90" s="1">
        <v>11700</v>
      </c>
      <c r="R90">
        <f t="shared" si="9"/>
        <v>1094</v>
      </c>
      <c r="S90" s="1">
        <f t="shared" si="10"/>
        <v>15863</v>
      </c>
      <c r="T90" s="3">
        <f t="shared" si="12"/>
        <v>5.2551257381726391E-2</v>
      </c>
      <c r="U90" s="3">
        <f t="shared" si="11"/>
        <v>-0.14402115260090653</v>
      </c>
    </row>
    <row r="91" spans="1:24" x14ac:dyDescent="0.2">
      <c r="A91" t="s">
        <v>38</v>
      </c>
      <c r="B91" t="s">
        <v>35</v>
      </c>
      <c r="C91" t="s">
        <v>37</v>
      </c>
      <c r="D91" t="s">
        <v>36</v>
      </c>
      <c r="F91">
        <v>538212549</v>
      </c>
      <c r="G91" t="s">
        <v>35</v>
      </c>
      <c r="H91">
        <v>292594310</v>
      </c>
      <c r="I91" t="s">
        <v>34</v>
      </c>
      <c r="J91" t="s">
        <v>33</v>
      </c>
      <c r="K91" s="2">
        <v>43588</v>
      </c>
      <c r="N91">
        <v>332</v>
      </c>
      <c r="O91" s="1">
        <v>5762</v>
      </c>
      <c r="P91">
        <v>682</v>
      </c>
      <c r="Q91" s="1">
        <v>13484</v>
      </c>
      <c r="R91">
        <f t="shared" si="9"/>
        <v>1014</v>
      </c>
      <c r="S91" s="1">
        <f t="shared" si="10"/>
        <v>19246</v>
      </c>
      <c r="T91" s="3">
        <f t="shared" si="12"/>
        <v>0.1137731481481481</v>
      </c>
      <c r="U91" s="3">
        <f t="shared" si="11"/>
        <v>0.14860348531869172</v>
      </c>
    </row>
    <row r="92" spans="1:24" x14ac:dyDescent="0.2">
      <c r="A92" t="s">
        <v>38</v>
      </c>
      <c r="B92" t="s">
        <v>35</v>
      </c>
      <c r="C92" t="s">
        <v>37</v>
      </c>
      <c r="D92" t="s">
        <v>36</v>
      </c>
      <c r="F92">
        <v>538212549</v>
      </c>
      <c r="G92" t="s">
        <v>35</v>
      </c>
      <c r="H92">
        <v>292594310</v>
      </c>
      <c r="I92" t="s">
        <v>34</v>
      </c>
      <c r="J92" t="s">
        <v>33</v>
      </c>
      <c r="K92" s="2">
        <v>43589</v>
      </c>
      <c r="N92">
        <v>331</v>
      </c>
      <c r="O92" s="1">
        <v>5027</v>
      </c>
      <c r="P92">
        <v>730</v>
      </c>
      <c r="Q92" s="1">
        <v>12978</v>
      </c>
      <c r="R92">
        <f t="shared" si="9"/>
        <v>1061</v>
      </c>
      <c r="S92" s="1">
        <f t="shared" si="10"/>
        <v>18005</v>
      </c>
      <c r="T92" s="3">
        <f t="shared" si="12"/>
        <v>-3.5928464339258892E-2</v>
      </c>
      <c r="U92" s="3">
        <f t="shared" si="11"/>
        <v>6.0989982321744352E-2</v>
      </c>
    </row>
    <row r="93" spans="1:24" x14ac:dyDescent="0.2">
      <c r="A93" t="s">
        <v>38</v>
      </c>
      <c r="B93" t="s">
        <v>35</v>
      </c>
      <c r="C93" t="s">
        <v>37</v>
      </c>
      <c r="D93" t="s">
        <v>36</v>
      </c>
      <c r="F93">
        <v>538212549</v>
      </c>
      <c r="G93" t="s">
        <v>35</v>
      </c>
      <c r="H93">
        <v>292594310</v>
      </c>
      <c r="I93" t="s">
        <v>34</v>
      </c>
      <c r="J93" t="s">
        <v>33</v>
      </c>
      <c r="K93" s="2">
        <v>43590</v>
      </c>
      <c r="N93">
        <v>324</v>
      </c>
      <c r="O93" s="1">
        <v>4416</v>
      </c>
      <c r="P93">
        <v>827</v>
      </c>
      <c r="Q93" s="1">
        <v>13779</v>
      </c>
      <c r="R93">
        <f t="shared" si="9"/>
        <v>1151</v>
      </c>
      <c r="S93" s="1">
        <f t="shared" si="10"/>
        <v>18195</v>
      </c>
      <c r="T93" s="3">
        <f t="shared" si="12"/>
        <v>-0.34114281575898031</v>
      </c>
      <c r="U93" s="3">
        <f t="shared" si="11"/>
        <v>-0.15631085968654368</v>
      </c>
    </row>
    <row r="94" spans="1:24" x14ac:dyDescent="0.2">
      <c r="A94" t="s">
        <v>38</v>
      </c>
      <c r="B94" t="s">
        <v>35</v>
      </c>
      <c r="C94" t="s">
        <v>37</v>
      </c>
      <c r="D94" t="s">
        <v>36</v>
      </c>
      <c r="F94">
        <v>538212549</v>
      </c>
      <c r="G94" t="s">
        <v>35</v>
      </c>
      <c r="H94">
        <v>292594310</v>
      </c>
      <c r="I94" t="s">
        <v>34</v>
      </c>
      <c r="J94" t="s">
        <v>33</v>
      </c>
      <c r="K94" s="2">
        <v>43591</v>
      </c>
      <c r="N94">
        <v>283</v>
      </c>
      <c r="O94" s="1">
        <v>4805</v>
      </c>
      <c r="P94">
        <v>707</v>
      </c>
      <c r="Q94" s="1">
        <v>10992</v>
      </c>
      <c r="R94">
        <f t="shared" si="9"/>
        <v>990</v>
      </c>
      <c r="S94" s="1">
        <f t="shared" si="10"/>
        <v>15797</v>
      </c>
      <c r="T94" s="3">
        <f t="shared" si="12"/>
        <v>-0.26220167203773759</v>
      </c>
      <c r="U94" s="3">
        <f t="shared" si="11"/>
        <v>-0.12771949199337385</v>
      </c>
    </row>
    <row r="95" spans="1:24" x14ac:dyDescent="0.2">
      <c r="A95" t="s">
        <v>38</v>
      </c>
      <c r="B95" t="s">
        <v>35</v>
      </c>
      <c r="C95" t="s">
        <v>37</v>
      </c>
      <c r="D95" t="s">
        <v>36</v>
      </c>
      <c r="F95">
        <v>538212549</v>
      </c>
      <c r="G95" t="s">
        <v>35</v>
      </c>
      <c r="H95">
        <v>292594310</v>
      </c>
      <c r="I95" t="s">
        <v>34</v>
      </c>
      <c r="J95" t="s">
        <v>33</v>
      </c>
      <c r="K95" s="2">
        <v>43592</v>
      </c>
      <c r="N95">
        <v>327</v>
      </c>
      <c r="O95" s="1">
        <v>4904</v>
      </c>
      <c r="P95">
        <v>756</v>
      </c>
      <c r="Q95" s="1">
        <v>11420</v>
      </c>
      <c r="R95">
        <f t="shared" si="9"/>
        <v>1083</v>
      </c>
      <c r="S95" s="1">
        <f t="shared" si="10"/>
        <v>16324</v>
      </c>
      <c r="T95" s="3">
        <f t="shared" si="12"/>
        <v>1.1652867218645557E-3</v>
      </c>
      <c r="U95" s="3">
        <f t="shared" si="11"/>
        <v>-0.10411064156742222</v>
      </c>
    </row>
    <row r="96" spans="1:24" x14ac:dyDescent="0.2">
      <c r="A96" t="s">
        <v>38</v>
      </c>
      <c r="B96" t="s">
        <v>35</v>
      </c>
      <c r="C96" t="s">
        <v>37</v>
      </c>
      <c r="D96" t="s">
        <v>36</v>
      </c>
      <c r="F96">
        <v>538212549</v>
      </c>
      <c r="G96" t="s">
        <v>35</v>
      </c>
      <c r="H96">
        <v>292594310</v>
      </c>
      <c r="I96" t="s">
        <v>34</v>
      </c>
      <c r="J96" t="s">
        <v>33</v>
      </c>
      <c r="K96" s="2">
        <v>43593</v>
      </c>
      <c r="N96">
        <v>305</v>
      </c>
      <c r="O96" s="1">
        <v>4859</v>
      </c>
      <c r="P96">
        <v>722</v>
      </c>
      <c r="Q96" s="1">
        <v>12244</v>
      </c>
      <c r="R96">
        <f t="shared" si="9"/>
        <v>1027</v>
      </c>
      <c r="S96" s="1">
        <f t="shared" si="10"/>
        <v>17103</v>
      </c>
      <c r="T96" s="3">
        <f t="shared" si="12"/>
        <v>7.7829594151751946E-2</v>
      </c>
    </row>
    <row r="97" spans="11:17" x14ac:dyDescent="0.2">
      <c r="K97" s="2">
        <v>43594</v>
      </c>
      <c r="N97">
        <v>324</v>
      </c>
      <c r="O97" s="1">
        <v>4012</v>
      </c>
      <c r="P97">
        <v>820</v>
      </c>
      <c r="Q97" s="1">
        <v>9862</v>
      </c>
    </row>
  </sheetData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7"/>
  <sheetViews>
    <sheetView topLeftCell="K49" workbookViewId="0">
      <selection activeCell="W79" sqref="W79"/>
    </sheetView>
  </sheetViews>
  <sheetFormatPr baseColWidth="10" defaultColWidth="11" defaultRowHeight="16" x14ac:dyDescent="0.2"/>
  <cols>
    <col min="1" max="10" width="0" hidden="1" customWidth="1"/>
    <col min="12" max="17" width="0" hidden="1" customWidth="1"/>
  </cols>
  <sheetData>
    <row r="1" spans="1:21" x14ac:dyDescent="0.2">
      <c r="A1" t="s">
        <v>47</v>
      </c>
    </row>
    <row r="2" spans="1:21" x14ac:dyDescent="0.2">
      <c r="A2" t="s">
        <v>1</v>
      </c>
      <c r="B2" t="s">
        <v>2</v>
      </c>
    </row>
    <row r="3" spans="1:21" x14ac:dyDescent="0.2">
      <c r="A3" t="s">
        <v>3</v>
      </c>
      <c r="B3" t="s">
        <v>46</v>
      </c>
    </row>
    <row r="4" spans="1:21" x14ac:dyDescent="0.2">
      <c r="A4" t="s">
        <v>5</v>
      </c>
      <c r="B4" t="s">
        <v>45</v>
      </c>
    </row>
    <row r="5" spans="1:21" x14ac:dyDescent="0.2">
      <c r="A5" t="s">
        <v>7</v>
      </c>
      <c r="B5">
        <v>250645</v>
      </c>
    </row>
    <row r="6" spans="1:21" x14ac:dyDescent="0.2">
      <c r="A6" t="s">
        <v>8</v>
      </c>
      <c r="B6" s="1">
        <v>12753664</v>
      </c>
    </row>
    <row r="8" spans="1:21" x14ac:dyDescent="0.2">
      <c r="A8" t="s">
        <v>9</v>
      </c>
      <c r="B8" t="s">
        <v>10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  <c r="Q8" t="s">
        <v>25</v>
      </c>
      <c r="R8" t="s">
        <v>7</v>
      </c>
      <c r="S8" t="s">
        <v>8</v>
      </c>
      <c r="T8" t="s">
        <v>44</v>
      </c>
      <c r="U8" s="3" t="e">
        <f>S8/#REF!-1</f>
        <v>#VALUE!</v>
      </c>
    </row>
    <row r="9" spans="1:21" x14ac:dyDescent="0.2">
      <c r="A9" t="s">
        <v>38</v>
      </c>
      <c r="B9" t="s">
        <v>35</v>
      </c>
      <c r="C9" t="s">
        <v>37</v>
      </c>
      <c r="D9" t="s">
        <v>36</v>
      </c>
      <c r="F9">
        <v>538212549</v>
      </c>
      <c r="G9" t="s">
        <v>35</v>
      </c>
      <c r="H9">
        <v>292594310</v>
      </c>
      <c r="I9" t="s">
        <v>34</v>
      </c>
      <c r="J9" t="s">
        <v>33</v>
      </c>
      <c r="K9" s="2">
        <v>43506</v>
      </c>
      <c r="N9">
        <v>1114</v>
      </c>
      <c r="O9" s="1">
        <v>48114</v>
      </c>
      <c r="P9">
        <v>567</v>
      </c>
      <c r="Q9" s="1">
        <v>15549</v>
      </c>
      <c r="R9">
        <f t="shared" ref="R9:R40" si="0">N9+P9</f>
        <v>1681</v>
      </c>
      <c r="S9" s="1">
        <f t="shared" ref="S9:S40" si="1">O9+Q9</f>
        <v>63663</v>
      </c>
      <c r="T9" s="3" t="str">
        <f t="shared" ref="T9:T17" si="2">IFERROR(S9/S1-1,"")</f>
        <v/>
      </c>
      <c r="U9" s="3" t="str">
        <f>IFERROR(S9/#REF!-1,"")</f>
        <v/>
      </c>
    </row>
    <row r="10" spans="1:21" x14ac:dyDescent="0.2">
      <c r="A10" t="s">
        <v>38</v>
      </c>
      <c r="B10" t="s">
        <v>35</v>
      </c>
      <c r="C10" t="s">
        <v>37</v>
      </c>
      <c r="D10" t="s">
        <v>36</v>
      </c>
      <c r="F10">
        <v>538212549</v>
      </c>
      <c r="G10" t="s">
        <v>35</v>
      </c>
      <c r="H10">
        <v>292594310</v>
      </c>
      <c r="I10" t="s">
        <v>34</v>
      </c>
      <c r="J10" t="s">
        <v>33</v>
      </c>
      <c r="K10" s="2">
        <v>43507</v>
      </c>
      <c r="N10">
        <v>733</v>
      </c>
      <c r="O10" s="1">
        <v>35572</v>
      </c>
      <c r="P10">
        <v>438</v>
      </c>
      <c r="Q10" s="1">
        <v>12191</v>
      </c>
      <c r="R10">
        <f t="shared" si="0"/>
        <v>1171</v>
      </c>
      <c r="S10" s="1">
        <f t="shared" si="1"/>
        <v>47763</v>
      </c>
      <c r="T10" s="3" t="str">
        <f t="shared" si="2"/>
        <v/>
      </c>
      <c r="U10" s="3" t="str">
        <f>IFERROR(S10/#REF!-1,"")</f>
        <v/>
      </c>
    </row>
    <row r="11" spans="1:21" x14ac:dyDescent="0.2">
      <c r="A11" t="s">
        <v>38</v>
      </c>
      <c r="B11" t="s">
        <v>35</v>
      </c>
      <c r="C11" t="s">
        <v>37</v>
      </c>
      <c r="D11" t="s">
        <v>36</v>
      </c>
      <c r="F11">
        <v>538212549</v>
      </c>
      <c r="G11" t="s">
        <v>35</v>
      </c>
      <c r="H11">
        <v>292594310</v>
      </c>
      <c r="I11" t="s">
        <v>34</v>
      </c>
      <c r="J11" t="s">
        <v>33</v>
      </c>
      <c r="K11" s="2">
        <v>43508</v>
      </c>
      <c r="N11">
        <v>851</v>
      </c>
      <c r="O11" s="1">
        <v>37777</v>
      </c>
      <c r="P11">
        <v>433</v>
      </c>
      <c r="Q11" s="1">
        <v>11456</v>
      </c>
      <c r="R11">
        <f t="shared" si="0"/>
        <v>1284</v>
      </c>
      <c r="S11" s="1">
        <f t="shared" si="1"/>
        <v>49233</v>
      </c>
      <c r="T11" s="3" t="str">
        <f t="shared" si="2"/>
        <v/>
      </c>
      <c r="U11" s="3" t="str">
        <f>IFERROR(S11/#REF!-1,"")</f>
        <v/>
      </c>
    </row>
    <row r="12" spans="1:21" x14ac:dyDescent="0.2">
      <c r="A12" t="s">
        <v>38</v>
      </c>
      <c r="B12" t="s">
        <v>35</v>
      </c>
      <c r="C12" t="s">
        <v>37</v>
      </c>
      <c r="D12" t="s">
        <v>36</v>
      </c>
      <c r="F12">
        <v>538212549</v>
      </c>
      <c r="G12" t="s">
        <v>35</v>
      </c>
      <c r="H12">
        <v>292594310</v>
      </c>
      <c r="I12" t="s">
        <v>34</v>
      </c>
      <c r="J12" t="s">
        <v>33</v>
      </c>
      <c r="K12" s="2">
        <v>43509</v>
      </c>
      <c r="N12">
        <v>675</v>
      </c>
      <c r="O12" s="1">
        <v>31368</v>
      </c>
      <c r="P12">
        <v>385</v>
      </c>
      <c r="Q12" s="1">
        <v>12251</v>
      </c>
      <c r="R12">
        <f t="shared" si="0"/>
        <v>1060</v>
      </c>
      <c r="S12" s="1">
        <f t="shared" si="1"/>
        <v>43619</v>
      </c>
      <c r="T12" s="3" t="str">
        <f t="shared" si="2"/>
        <v/>
      </c>
      <c r="U12" s="3" t="str">
        <f>IFERROR(S12/#REF!-1,"")</f>
        <v/>
      </c>
    </row>
    <row r="13" spans="1:21" x14ac:dyDescent="0.2">
      <c r="A13" t="s">
        <v>38</v>
      </c>
      <c r="B13" t="s">
        <v>35</v>
      </c>
      <c r="C13" t="s">
        <v>37</v>
      </c>
      <c r="D13" t="s">
        <v>36</v>
      </c>
      <c r="F13">
        <v>538212549</v>
      </c>
      <c r="G13" t="s">
        <v>35</v>
      </c>
      <c r="H13">
        <v>292594310</v>
      </c>
      <c r="I13" t="s">
        <v>34</v>
      </c>
      <c r="J13" t="s">
        <v>33</v>
      </c>
      <c r="K13" s="2">
        <v>43510</v>
      </c>
      <c r="N13">
        <v>585</v>
      </c>
      <c r="O13" s="1">
        <v>42036</v>
      </c>
      <c r="P13">
        <v>264</v>
      </c>
      <c r="Q13" s="1">
        <v>15058</v>
      </c>
      <c r="R13">
        <f t="shared" si="0"/>
        <v>849</v>
      </c>
      <c r="S13" s="1">
        <f t="shared" si="1"/>
        <v>57094</v>
      </c>
      <c r="T13" s="3" t="str">
        <f t="shared" si="2"/>
        <v/>
      </c>
      <c r="U13" s="3" t="str">
        <f>IFERROR(S13/#REF!-1,"")</f>
        <v/>
      </c>
    </row>
    <row r="14" spans="1:21" x14ac:dyDescent="0.2">
      <c r="A14" t="s">
        <v>38</v>
      </c>
      <c r="B14" t="s">
        <v>35</v>
      </c>
      <c r="C14" t="s">
        <v>37</v>
      </c>
      <c r="D14" t="s">
        <v>36</v>
      </c>
      <c r="F14">
        <v>538212549</v>
      </c>
      <c r="G14" t="s">
        <v>35</v>
      </c>
      <c r="H14">
        <v>292594310</v>
      </c>
      <c r="I14" t="s">
        <v>34</v>
      </c>
      <c r="J14" t="s">
        <v>33</v>
      </c>
      <c r="K14" s="2">
        <v>43511</v>
      </c>
      <c r="N14">
        <v>667</v>
      </c>
      <c r="O14" s="1">
        <v>38202</v>
      </c>
      <c r="P14">
        <v>317</v>
      </c>
      <c r="Q14" s="1">
        <v>13624</v>
      </c>
      <c r="R14">
        <f t="shared" si="0"/>
        <v>984</v>
      </c>
      <c r="S14" s="1">
        <f t="shared" si="1"/>
        <v>51826</v>
      </c>
      <c r="T14" s="3" t="str">
        <f t="shared" si="2"/>
        <v/>
      </c>
      <c r="U14" s="3" t="str">
        <f>IFERROR(S14/#REF!-1,"")</f>
        <v/>
      </c>
    </row>
    <row r="15" spans="1:21" x14ac:dyDescent="0.2">
      <c r="A15" t="s">
        <v>38</v>
      </c>
      <c r="B15" t="s">
        <v>35</v>
      </c>
      <c r="C15" t="s">
        <v>37</v>
      </c>
      <c r="D15" t="s">
        <v>36</v>
      </c>
      <c r="F15">
        <v>538212549</v>
      </c>
      <c r="G15" t="s">
        <v>35</v>
      </c>
      <c r="H15">
        <v>292594310</v>
      </c>
      <c r="I15" t="s">
        <v>34</v>
      </c>
      <c r="J15" t="s">
        <v>33</v>
      </c>
      <c r="K15" s="2">
        <v>43512</v>
      </c>
      <c r="N15">
        <v>869</v>
      </c>
      <c r="O15" s="1">
        <v>39431</v>
      </c>
      <c r="P15">
        <v>377</v>
      </c>
      <c r="Q15" s="1">
        <v>14525</v>
      </c>
      <c r="R15">
        <f t="shared" si="0"/>
        <v>1246</v>
      </c>
      <c r="S15" s="1">
        <f t="shared" si="1"/>
        <v>53956</v>
      </c>
      <c r="T15" s="3" t="str">
        <f t="shared" si="2"/>
        <v/>
      </c>
      <c r="U15" s="3" t="str">
        <f>IFERROR(S15/#REF!-1,"")</f>
        <v/>
      </c>
    </row>
    <row r="16" spans="1:21" x14ac:dyDescent="0.2">
      <c r="A16" t="s">
        <v>38</v>
      </c>
      <c r="B16" t="s">
        <v>35</v>
      </c>
      <c r="C16" t="s">
        <v>37</v>
      </c>
      <c r="D16" t="s">
        <v>36</v>
      </c>
      <c r="F16">
        <v>538212549</v>
      </c>
      <c r="G16" t="s">
        <v>35</v>
      </c>
      <c r="H16">
        <v>292594310</v>
      </c>
      <c r="I16" t="s">
        <v>34</v>
      </c>
      <c r="J16" t="s">
        <v>33</v>
      </c>
      <c r="K16" s="2">
        <v>43513</v>
      </c>
      <c r="N16">
        <v>951</v>
      </c>
      <c r="O16" s="1">
        <v>40897</v>
      </c>
      <c r="P16">
        <v>458</v>
      </c>
      <c r="Q16" s="1">
        <v>12935</v>
      </c>
      <c r="R16">
        <f t="shared" si="0"/>
        <v>1409</v>
      </c>
      <c r="S16" s="1">
        <f t="shared" si="1"/>
        <v>53832</v>
      </c>
      <c r="T16" s="3" t="str">
        <f t="shared" si="2"/>
        <v/>
      </c>
      <c r="U16" s="3" t="str">
        <f>IFERROR(S16/#REF!-1,"")</f>
        <v/>
      </c>
    </row>
    <row r="17" spans="1:21" x14ac:dyDescent="0.2">
      <c r="A17" t="s">
        <v>38</v>
      </c>
      <c r="B17" t="s">
        <v>35</v>
      </c>
      <c r="C17" t="s">
        <v>37</v>
      </c>
      <c r="D17" t="s">
        <v>36</v>
      </c>
      <c r="F17">
        <v>538212549</v>
      </c>
      <c r="G17" t="s">
        <v>35</v>
      </c>
      <c r="H17">
        <v>292594310</v>
      </c>
      <c r="I17" t="s">
        <v>34</v>
      </c>
      <c r="J17" t="s">
        <v>33</v>
      </c>
      <c r="K17" s="2">
        <v>43514</v>
      </c>
      <c r="N17">
        <v>708</v>
      </c>
      <c r="O17" s="1">
        <v>34963</v>
      </c>
      <c r="P17">
        <v>411</v>
      </c>
      <c r="Q17" s="1">
        <v>10749</v>
      </c>
      <c r="R17">
        <f t="shared" si="0"/>
        <v>1119</v>
      </c>
      <c r="S17" s="1">
        <f t="shared" si="1"/>
        <v>45712</v>
      </c>
      <c r="T17" s="3">
        <f t="shared" si="2"/>
        <v>-0.28196911864034058</v>
      </c>
      <c r="U17" s="3" t="str">
        <f t="shared" ref="U17:U48" si="3">IFERROR(S17/S1-1,"")</f>
        <v/>
      </c>
    </row>
    <row r="18" spans="1:21" x14ac:dyDescent="0.2">
      <c r="A18" t="s">
        <v>38</v>
      </c>
      <c r="B18" t="s">
        <v>35</v>
      </c>
      <c r="C18" t="s">
        <v>37</v>
      </c>
      <c r="D18" t="s">
        <v>36</v>
      </c>
      <c r="F18">
        <v>538212549</v>
      </c>
      <c r="G18" t="s">
        <v>35</v>
      </c>
      <c r="H18">
        <v>292594310</v>
      </c>
      <c r="I18" t="s">
        <v>34</v>
      </c>
      <c r="J18" t="s">
        <v>33</v>
      </c>
      <c r="K18" s="2">
        <v>43515</v>
      </c>
      <c r="N18">
        <v>541</v>
      </c>
      <c r="O18" s="1">
        <v>34848</v>
      </c>
      <c r="P18">
        <v>435</v>
      </c>
      <c r="Q18" s="1">
        <v>9844</v>
      </c>
      <c r="R18">
        <f t="shared" si="0"/>
        <v>976</v>
      </c>
      <c r="S18" s="1">
        <f t="shared" si="1"/>
        <v>44692</v>
      </c>
      <c r="T18" s="3">
        <f t="shared" ref="T18:T49" si="4">S18/S10-1</f>
        <v>-6.4296631283629613E-2</v>
      </c>
      <c r="U18" s="3" t="str">
        <f t="shared" si="3"/>
        <v/>
      </c>
    </row>
    <row r="19" spans="1:21" x14ac:dyDescent="0.2">
      <c r="A19" t="s">
        <v>38</v>
      </c>
      <c r="B19" t="s">
        <v>35</v>
      </c>
      <c r="C19" t="s">
        <v>37</v>
      </c>
      <c r="D19" t="s">
        <v>36</v>
      </c>
      <c r="F19">
        <v>538212549</v>
      </c>
      <c r="G19" t="s">
        <v>35</v>
      </c>
      <c r="H19">
        <v>292594310</v>
      </c>
      <c r="I19" t="s">
        <v>34</v>
      </c>
      <c r="J19" t="s">
        <v>33</v>
      </c>
      <c r="K19" s="2">
        <v>43516</v>
      </c>
      <c r="N19">
        <v>644</v>
      </c>
      <c r="O19" s="1">
        <v>37615</v>
      </c>
      <c r="P19">
        <v>371</v>
      </c>
      <c r="Q19" s="1">
        <v>11244</v>
      </c>
      <c r="R19">
        <f t="shared" si="0"/>
        <v>1015</v>
      </c>
      <c r="S19" s="1">
        <f t="shared" si="1"/>
        <v>48859</v>
      </c>
      <c r="T19" s="3">
        <f t="shared" si="4"/>
        <v>-7.596530782198907E-3</v>
      </c>
      <c r="U19" s="3" t="str">
        <f t="shared" si="3"/>
        <v/>
      </c>
    </row>
    <row r="20" spans="1:21" x14ac:dyDescent="0.2">
      <c r="A20" t="s">
        <v>38</v>
      </c>
      <c r="B20" t="s">
        <v>35</v>
      </c>
      <c r="C20" t="s">
        <v>37</v>
      </c>
      <c r="D20" t="s">
        <v>36</v>
      </c>
      <c r="F20">
        <v>538212549</v>
      </c>
      <c r="G20" t="s">
        <v>35</v>
      </c>
      <c r="H20">
        <v>292594310</v>
      </c>
      <c r="I20" t="s">
        <v>34</v>
      </c>
      <c r="J20" t="s">
        <v>33</v>
      </c>
      <c r="K20" s="2">
        <v>43517</v>
      </c>
      <c r="N20">
        <v>518</v>
      </c>
      <c r="O20" s="1">
        <v>27498</v>
      </c>
      <c r="P20">
        <v>353</v>
      </c>
      <c r="Q20" s="1">
        <v>12226</v>
      </c>
      <c r="R20">
        <f t="shared" si="0"/>
        <v>871</v>
      </c>
      <c r="S20" s="1">
        <f t="shared" si="1"/>
        <v>39724</v>
      </c>
      <c r="T20" s="3">
        <f t="shared" si="4"/>
        <v>-8.9295949013044829E-2</v>
      </c>
      <c r="U20" s="3" t="str">
        <f t="shared" si="3"/>
        <v/>
      </c>
    </row>
    <row r="21" spans="1:21" x14ac:dyDescent="0.2">
      <c r="A21" t="s">
        <v>38</v>
      </c>
      <c r="B21" t="s">
        <v>35</v>
      </c>
      <c r="C21" t="s">
        <v>37</v>
      </c>
      <c r="D21" t="s">
        <v>36</v>
      </c>
      <c r="F21">
        <v>538212549</v>
      </c>
      <c r="G21" t="s">
        <v>35</v>
      </c>
      <c r="H21">
        <v>292594310</v>
      </c>
      <c r="I21" t="s">
        <v>34</v>
      </c>
      <c r="J21" t="s">
        <v>33</v>
      </c>
      <c r="K21" s="2">
        <v>43518</v>
      </c>
      <c r="N21">
        <v>587</v>
      </c>
      <c r="O21" s="1">
        <v>33217</v>
      </c>
      <c r="P21">
        <v>365</v>
      </c>
      <c r="Q21" s="1">
        <v>11083</v>
      </c>
      <c r="R21">
        <f t="shared" si="0"/>
        <v>952</v>
      </c>
      <c r="S21" s="1">
        <f t="shared" si="1"/>
        <v>44300</v>
      </c>
      <c r="T21" s="3">
        <f t="shared" si="4"/>
        <v>-0.22408659403790243</v>
      </c>
      <c r="U21" s="3" t="str">
        <f t="shared" si="3"/>
        <v/>
      </c>
    </row>
    <row r="22" spans="1:21" x14ac:dyDescent="0.2">
      <c r="A22" t="s">
        <v>38</v>
      </c>
      <c r="B22" t="s">
        <v>35</v>
      </c>
      <c r="C22" t="s">
        <v>37</v>
      </c>
      <c r="D22" t="s">
        <v>36</v>
      </c>
      <c r="F22">
        <v>538212549</v>
      </c>
      <c r="G22" t="s">
        <v>35</v>
      </c>
      <c r="H22">
        <v>292594310</v>
      </c>
      <c r="I22" t="s">
        <v>34</v>
      </c>
      <c r="J22" t="s">
        <v>33</v>
      </c>
      <c r="K22" s="2">
        <v>43519</v>
      </c>
      <c r="N22">
        <v>689</v>
      </c>
      <c r="O22" s="1">
        <v>32207</v>
      </c>
      <c r="P22">
        <v>338</v>
      </c>
      <c r="Q22" s="1">
        <v>12526</v>
      </c>
      <c r="R22">
        <f t="shared" si="0"/>
        <v>1027</v>
      </c>
      <c r="S22" s="1">
        <f t="shared" si="1"/>
        <v>44733</v>
      </c>
      <c r="T22" s="3">
        <f t="shared" si="4"/>
        <v>-0.13686180681511206</v>
      </c>
      <c r="U22" s="3" t="str">
        <f t="shared" si="3"/>
        <v/>
      </c>
    </row>
    <row r="23" spans="1:21" x14ac:dyDescent="0.2">
      <c r="A23" t="s">
        <v>38</v>
      </c>
      <c r="B23" t="s">
        <v>35</v>
      </c>
      <c r="C23" t="s">
        <v>37</v>
      </c>
      <c r="D23" t="s">
        <v>36</v>
      </c>
      <c r="F23">
        <v>538212549</v>
      </c>
      <c r="G23" t="s">
        <v>35</v>
      </c>
      <c r="H23">
        <v>292594310</v>
      </c>
      <c r="I23" t="s">
        <v>34</v>
      </c>
      <c r="J23" t="s">
        <v>33</v>
      </c>
      <c r="K23" s="2">
        <v>43520</v>
      </c>
      <c r="N23">
        <v>693</v>
      </c>
      <c r="O23" s="1">
        <v>32510</v>
      </c>
      <c r="P23">
        <v>350</v>
      </c>
      <c r="Q23" s="1">
        <v>13209</v>
      </c>
      <c r="R23">
        <f t="shared" si="0"/>
        <v>1043</v>
      </c>
      <c r="S23" s="1">
        <f t="shared" si="1"/>
        <v>45719</v>
      </c>
      <c r="T23" s="3">
        <f t="shared" si="4"/>
        <v>-0.15266142783008374</v>
      </c>
      <c r="U23" s="3" t="str">
        <f t="shared" si="3"/>
        <v/>
      </c>
    </row>
    <row r="24" spans="1:21" x14ac:dyDescent="0.2">
      <c r="A24" t="s">
        <v>38</v>
      </c>
      <c r="B24" t="s">
        <v>35</v>
      </c>
      <c r="C24" t="s">
        <v>37</v>
      </c>
      <c r="D24" t="s">
        <v>36</v>
      </c>
      <c r="F24">
        <v>538212549</v>
      </c>
      <c r="G24" t="s">
        <v>35</v>
      </c>
      <c r="H24">
        <v>292594310</v>
      </c>
      <c r="I24" t="s">
        <v>34</v>
      </c>
      <c r="J24" t="s">
        <v>33</v>
      </c>
      <c r="K24" s="2">
        <v>43521</v>
      </c>
      <c r="N24">
        <v>536</v>
      </c>
      <c r="O24" s="1">
        <v>30804</v>
      </c>
      <c r="P24">
        <v>327</v>
      </c>
      <c r="Q24" s="1">
        <v>10478</v>
      </c>
      <c r="R24">
        <f t="shared" si="0"/>
        <v>863</v>
      </c>
      <c r="S24" s="1">
        <f t="shared" si="1"/>
        <v>41282</v>
      </c>
      <c r="T24" s="3">
        <f t="shared" si="4"/>
        <v>-0.23313270916926732</v>
      </c>
      <c r="U24" s="3" t="str">
        <f t="shared" si="3"/>
        <v/>
      </c>
    </row>
    <row r="25" spans="1:21" x14ac:dyDescent="0.2">
      <c r="A25" t="s">
        <v>38</v>
      </c>
      <c r="B25" t="s">
        <v>35</v>
      </c>
      <c r="C25" t="s">
        <v>37</v>
      </c>
      <c r="D25" t="s">
        <v>36</v>
      </c>
      <c r="F25">
        <v>538212549</v>
      </c>
      <c r="G25" t="s">
        <v>35</v>
      </c>
      <c r="H25">
        <v>292594310</v>
      </c>
      <c r="I25" t="s">
        <v>34</v>
      </c>
      <c r="J25" t="s">
        <v>33</v>
      </c>
      <c r="K25" s="2">
        <v>43522</v>
      </c>
      <c r="N25">
        <v>507</v>
      </c>
      <c r="O25" s="1">
        <v>32267</v>
      </c>
      <c r="P25">
        <v>336</v>
      </c>
      <c r="Q25" s="1">
        <v>11567</v>
      </c>
      <c r="R25">
        <f t="shared" si="0"/>
        <v>843</v>
      </c>
      <c r="S25" s="1">
        <f t="shared" si="1"/>
        <v>43834</v>
      </c>
      <c r="T25" s="3">
        <f t="shared" si="4"/>
        <v>-4.1083304165208223E-2</v>
      </c>
      <c r="U25" s="3">
        <f t="shared" si="3"/>
        <v>-0.31146819973925199</v>
      </c>
    </row>
    <row r="26" spans="1:21" x14ac:dyDescent="0.2">
      <c r="A26" t="s">
        <v>38</v>
      </c>
      <c r="B26" t="s">
        <v>35</v>
      </c>
      <c r="C26" t="s">
        <v>37</v>
      </c>
      <c r="D26" t="s">
        <v>36</v>
      </c>
      <c r="F26">
        <v>538212549</v>
      </c>
      <c r="G26" t="s">
        <v>35</v>
      </c>
      <c r="H26">
        <v>292594310</v>
      </c>
      <c r="I26" t="s">
        <v>34</v>
      </c>
      <c r="J26" t="s">
        <v>33</v>
      </c>
      <c r="K26" s="2">
        <v>43523</v>
      </c>
      <c r="N26">
        <v>691</v>
      </c>
      <c r="O26" s="1">
        <v>34794</v>
      </c>
      <c r="P26">
        <v>374</v>
      </c>
      <c r="Q26" s="1">
        <v>12024</v>
      </c>
      <c r="R26">
        <f t="shared" si="0"/>
        <v>1065</v>
      </c>
      <c r="S26" s="1">
        <f t="shared" si="1"/>
        <v>46818</v>
      </c>
      <c r="T26" s="3">
        <f t="shared" si="4"/>
        <v>4.7570034905575875E-2</v>
      </c>
      <c r="U26" s="3">
        <f t="shared" si="3"/>
        <v>-1.9785189372526824E-2</v>
      </c>
    </row>
    <row r="27" spans="1:21" x14ac:dyDescent="0.2">
      <c r="A27" t="s">
        <v>38</v>
      </c>
      <c r="B27" t="s">
        <v>35</v>
      </c>
      <c r="C27" t="s">
        <v>37</v>
      </c>
      <c r="D27" t="s">
        <v>36</v>
      </c>
      <c r="F27">
        <v>538212549</v>
      </c>
      <c r="G27" t="s">
        <v>35</v>
      </c>
      <c r="H27">
        <v>292594310</v>
      </c>
      <c r="I27" t="s">
        <v>34</v>
      </c>
      <c r="J27" t="s">
        <v>33</v>
      </c>
      <c r="K27" s="2">
        <v>43524</v>
      </c>
      <c r="N27">
        <v>794</v>
      </c>
      <c r="O27" s="1">
        <v>36745</v>
      </c>
      <c r="P27">
        <v>419</v>
      </c>
      <c r="Q27" s="1">
        <v>12223</v>
      </c>
      <c r="R27">
        <f t="shared" si="0"/>
        <v>1213</v>
      </c>
      <c r="S27" s="1">
        <f t="shared" si="1"/>
        <v>48968</v>
      </c>
      <c r="T27" s="3">
        <f t="shared" si="4"/>
        <v>2.2309093513990241E-3</v>
      </c>
      <c r="U27" s="3">
        <f t="shared" si="3"/>
        <v>-5.3825686023601937E-3</v>
      </c>
    </row>
    <row r="28" spans="1:21" x14ac:dyDescent="0.2">
      <c r="A28" t="s">
        <v>38</v>
      </c>
      <c r="B28" t="s">
        <v>35</v>
      </c>
      <c r="C28" t="s">
        <v>37</v>
      </c>
      <c r="D28" t="s">
        <v>36</v>
      </c>
      <c r="F28">
        <v>538212549</v>
      </c>
      <c r="G28" t="s">
        <v>35</v>
      </c>
      <c r="H28">
        <v>292594310</v>
      </c>
      <c r="I28" t="s">
        <v>34</v>
      </c>
      <c r="J28" t="s">
        <v>33</v>
      </c>
      <c r="K28" s="2">
        <v>43525</v>
      </c>
      <c r="N28">
        <v>785</v>
      </c>
      <c r="O28" s="1">
        <v>37625</v>
      </c>
      <c r="P28">
        <v>381</v>
      </c>
      <c r="Q28" s="1">
        <v>12942</v>
      </c>
      <c r="R28">
        <f t="shared" si="0"/>
        <v>1166</v>
      </c>
      <c r="S28" s="1">
        <f t="shared" si="1"/>
        <v>50567</v>
      </c>
      <c r="T28" s="3">
        <f t="shared" si="4"/>
        <v>0.27295841305004531</v>
      </c>
      <c r="U28" s="3">
        <f t="shared" si="3"/>
        <v>0.15928838350260199</v>
      </c>
    </row>
    <row r="29" spans="1:21" x14ac:dyDescent="0.2">
      <c r="A29" t="s">
        <v>38</v>
      </c>
      <c r="B29" t="s">
        <v>35</v>
      </c>
      <c r="C29" t="s">
        <v>37</v>
      </c>
      <c r="D29" t="s">
        <v>36</v>
      </c>
      <c r="F29">
        <v>538212549</v>
      </c>
      <c r="G29" t="s">
        <v>35</v>
      </c>
      <c r="H29">
        <v>292594310</v>
      </c>
      <c r="I29" t="s">
        <v>34</v>
      </c>
      <c r="J29" t="s">
        <v>33</v>
      </c>
      <c r="K29" s="2">
        <v>43526</v>
      </c>
      <c r="N29">
        <v>1076</v>
      </c>
      <c r="O29" s="1">
        <v>35519</v>
      </c>
      <c r="P29">
        <v>446</v>
      </c>
      <c r="Q29" s="1">
        <v>11929</v>
      </c>
      <c r="R29">
        <f t="shared" si="0"/>
        <v>1522</v>
      </c>
      <c r="S29" s="1">
        <f t="shared" si="1"/>
        <v>47448</v>
      </c>
      <c r="T29" s="3">
        <f t="shared" si="4"/>
        <v>7.1060948081264064E-2</v>
      </c>
      <c r="U29" s="3">
        <f t="shared" si="3"/>
        <v>-0.16894945178127296</v>
      </c>
    </row>
    <row r="30" spans="1:21" x14ac:dyDescent="0.2">
      <c r="A30" t="s">
        <v>38</v>
      </c>
      <c r="B30" t="s">
        <v>35</v>
      </c>
      <c r="C30" t="s">
        <v>37</v>
      </c>
      <c r="D30" t="s">
        <v>36</v>
      </c>
      <c r="F30">
        <v>538212549</v>
      </c>
      <c r="G30" t="s">
        <v>35</v>
      </c>
      <c r="H30">
        <v>292594310</v>
      </c>
      <c r="I30" t="s">
        <v>34</v>
      </c>
      <c r="J30" t="s">
        <v>33</v>
      </c>
      <c r="K30" s="2">
        <v>43527</v>
      </c>
      <c r="N30">
        <v>983</v>
      </c>
      <c r="O30" s="1">
        <v>35377</v>
      </c>
      <c r="P30">
        <v>589</v>
      </c>
      <c r="Q30" s="1">
        <v>12575</v>
      </c>
      <c r="R30">
        <f t="shared" si="0"/>
        <v>1572</v>
      </c>
      <c r="S30" s="1">
        <f t="shared" si="1"/>
        <v>47952</v>
      </c>
      <c r="T30" s="3">
        <f t="shared" si="4"/>
        <v>7.1960297766749282E-2</v>
      </c>
      <c r="U30" s="3">
        <f t="shared" si="3"/>
        <v>-7.4750125419673519E-2</v>
      </c>
    </row>
    <row r="31" spans="1:21" x14ac:dyDescent="0.2">
      <c r="A31" t="s">
        <v>38</v>
      </c>
      <c r="B31" t="s">
        <v>35</v>
      </c>
      <c r="C31" t="s">
        <v>37</v>
      </c>
      <c r="D31" t="s">
        <v>36</v>
      </c>
      <c r="F31">
        <v>538212549</v>
      </c>
      <c r="G31" t="s">
        <v>35</v>
      </c>
      <c r="H31">
        <v>292594310</v>
      </c>
      <c r="I31" t="s">
        <v>34</v>
      </c>
      <c r="J31" t="s">
        <v>33</v>
      </c>
      <c r="K31" s="2">
        <v>43528</v>
      </c>
      <c r="N31">
        <v>657</v>
      </c>
      <c r="O31" s="1">
        <v>34593</v>
      </c>
      <c r="P31">
        <v>393</v>
      </c>
      <c r="Q31" s="1">
        <v>10834</v>
      </c>
      <c r="R31">
        <f t="shared" si="0"/>
        <v>1050</v>
      </c>
      <c r="S31" s="1">
        <f t="shared" si="1"/>
        <v>45427</v>
      </c>
      <c r="T31" s="3">
        <f t="shared" si="4"/>
        <v>-6.3868413569850846E-3</v>
      </c>
      <c r="U31" s="3">
        <f t="shared" si="3"/>
        <v>-0.15807324486618723</v>
      </c>
    </row>
    <row r="32" spans="1:21" x14ac:dyDescent="0.2">
      <c r="A32" t="s">
        <v>38</v>
      </c>
      <c r="B32" t="s">
        <v>35</v>
      </c>
      <c r="C32" t="s">
        <v>37</v>
      </c>
      <c r="D32" t="s">
        <v>36</v>
      </c>
      <c r="F32">
        <v>538212549</v>
      </c>
      <c r="G32" t="s">
        <v>35</v>
      </c>
      <c r="H32">
        <v>292594310</v>
      </c>
      <c r="I32" t="s">
        <v>34</v>
      </c>
      <c r="J32" t="s">
        <v>33</v>
      </c>
      <c r="K32" s="2">
        <v>43529</v>
      </c>
      <c r="N32">
        <v>778</v>
      </c>
      <c r="O32" s="1">
        <v>30941</v>
      </c>
      <c r="P32">
        <v>392</v>
      </c>
      <c r="Q32" s="1">
        <v>10452</v>
      </c>
      <c r="R32">
        <f t="shared" si="0"/>
        <v>1170</v>
      </c>
      <c r="S32" s="1">
        <f t="shared" si="1"/>
        <v>41393</v>
      </c>
      <c r="T32" s="3">
        <f t="shared" si="4"/>
        <v>2.6888232159294478E-3</v>
      </c>
      <c r="U32" s="3">
        <f t="shared" si="3"/>
        <v>-0.23107073859414473</v>
      </c>
    </row>
    <row r="33" spans="1:21" x14ac:dyDescent="0.2">
      <c r="A33" t="s">
        <v>38</v>
      </c>
      <c r="B33" t="s">
        <v>35</v>
      </c>
      <c r="C33" t="s">
        <v>37</v>
      </c>
      <c r="D33" t="s">
        <v>36</v>
      </c>
      <c r="F33">
        <v>538212549</v>
      </c>
      <c r="G33" t="s">
        <v>35</v>
      </c>
      <c r="H33">
        <v>292594310</v>
      </c>
      <c r="I33" t="s">
        <v>34</v>
      </c>
      <c r="J33" t="s">
        <v>33</v>
      </c>
      <c r="K33" s="2">
        <v>43530</v>
      </c>
      <c r="N33">
        <v>726</v>
      </c>
      <c r="O33" s="1">
        <v>31360</v>
      </c>
      <c r="P33">
        <v>526</v>
      </c>
      <c r="Q33" s="1">
        <v>11540</v>
      </c>
      <c r="R33">
        <f t="shared" si="0"/>
        <v>1252</v>
      </c>
      <c r="S33" s="1">
        <f t="shared" si="1"/>
        <v>42900</v>
      </c>
      <c r="T33" s="3">
        <f t="shared" si="4"/>
        <v>-2.1307660719989019E-2</v>
      </c>
      <c r="U33" s="3">
        <f t="shared" si="3"/>
        <v>-6.1515575778788967E-2</v>
      </c>
    </row>
    <row r="34" spans="1:21" x14ac:dyDescent="0.2">
      <c r="A34" t="s">
        <v>38</v>
      </c>
      <c r="B34" t="s">
        <v>35</v>
      </c>
      <c r="C34" t="s">
        <v>37</v>
      </c>
      <c r="D34" t="s">
        <v>36</v>
      </c>
      <c r="F34">
        <v>538212549</v>
      </c>
      <c r="G34" t="s">
        <v>35</v>
      </c>
      <c r="H34">
        <v>292594310</v>
      </c>
      <c r="I34" t="s">
        <v>34</v>
      </c>
      <c r="J34" t="s">
        <v>33</v>
      </c>
      <c r="K34" s="2">
        <v>43531</v>
      </c>
      <c r="N34">
        <v>738</v>
      </c>
      <c r="O34" s="1">
        <v>32298</v>
      </c>
      <c r="P34">
        <v>607</v>
      </c>
      <c r="Q34" s="1">
        <v>12686</v>
      </c>
      <c r="R34">
        <f t="shared" si="0"/>
        <v>1345</v>
      </c>
      <c r="S34" s="1">
        <f t="shared" si="1"/>
        <v>44984</v>
      </c>
      <c r="T34" s="3">
        <f t="shared" si="4"/>
        <v>-3.9172967662010283E-2</v>
      </c>
      <c r="U34" s="3">
        <f t="shared" si="3"/>
        <v>6.5336078045288293E-3</v>
      </c>
    </row>
    <row r="35" spans="1:21" x14ac:dyDescent="0.2">
      <c r="A35" t="s">
        <v>38</v>
      </c>
      <c r="B35" t="s">
        <v>35</v>
      </c>
      <c r="C35" t="s">
        <v>37</v>
      </c>
      <c r="D35" t="s">
        <v>36</v>
      </c>
      <c r="F35">
        <v>538212549</v>
      </c>
      <c r="G35" t="s">
        <v>35</v>
      </c>
      <c r="H35">
        <v>292594310</v>
      </c>
      <c r="I35" t="s">
        <v>34</v>
      </c>
      <c r="J35" t="s">
        <v>33</v>
      </c>
      <c r="K35" s="2">
        <v>43532</v>
      </c>
      <c r="N35">
        <v>927</v>
      </c>
      <c r="O35" s="1">
        <v>37649</v>
      </c>
      <c r="P35">
        <v>656</v>
      </c>
      <c r="Q35" s="1">
        <v>13717</v>
      </c>
      <c r="R35">
        <f t="shared" si="0"/>
        <v>1583</v>
      </c>
      <c r="S35" s="1">
        <f t="shared" si="1"/>
        <v>51366</v>
      </c>
      <c r="T35" s="3">
        <f t="shared" si="4"/>
        <v>4.8970756412350935E-2</v>
      </c>
      <c r="U35" s="3">
        <f t="shared" si="3"/>
        <v>5.1310915082175335E-2</v>
      </c>
    </row>
    <row r="36" spans="1:21" x14ac:dyDescent="0.2">
      <c r="A36" t="s">
        <v>38</v>
      </c>
      <c r="B36" t="s">
        <v>35</v>
      </c>
      <c r="C36" t="s">
        <v>37</v>
      </c>
      <c r="D36" t="s">
        <v>36</v>
      </c>
      <c r="F36">
        <v>538212549</v>
      </c>
      <c r="G36" t="s">
        <v>35</v>
      </c>
      <c r="H36">
        <v>292594310</v>
      </c>
      <c r="I36" t="s">
        <v>34</v>
      </c>
      <c r="J36" t="s">
        <v>33</v>
      </c>
      <c r="K36" s="2">
        <v>43533</v>
      </c>
      <c r="N36">
        <v>1025</v>
      </c>
      <c r="O36" s="1">
        <v>37317</v>
      </c>
      <c r="P36">
        <v>681</v>
      </c>
      <c r="Q36" s="1">
        <v>12964</v>
      </c>
      <c r="R36">
        <f t="shared" si="0"/>
        <v>1706</v>
      </c>
      <c r="S36" s="1">
        <f t="shared" si="1"/>
        <v>50281</v>
      </c>
      <c r="T36" s="3">
        <f t="shared" si="4"/>
        <v>-5.6558625190341605E-3</v>
      </c>
      <c r="U36" s="3">
        <f t="shared" si="3"/>
        <v>0.26575873527338634</v>
      </c>
    </row>
    <row r="37" spans="1:21" x14ac:dyDescent="0.2">
      <c r="A37" t="s">
        <v>38</v>
      </c>
      <c r="B37" t="s">
        <v>35</v>
      </c>
      <c r="C37" t="s">
        <v>37</v>
      </c>
      <c r="D37" t="s">
        <v>36</v>
      </c>
      <c r="F37">
        <v>538212549</v>
      </c>
      <c r="G37" t="s">
        <v>35</v>
      </c>
      <c r="H37">
        <v>292594310</v>
      </c>
      <c r="I37" t="s">
        <v>34</v>
      </c>
      <c r="J37" t="s">
        <v>33</v>
      </c>
      <c r="K37" s="2">
        <v>43534</v>
      </c>
      <c r="N37">
        <v>909</v>
      </c>
      <c r="O37" s="1">
        <v>35526</v>
      </c>
      <c r="P37">
        <v>738</v>
      </c>
      <c r="Q37" s="1">
        <v>12586</v>
      </c>
      <c r="R37">
        <f t="shared" si="0"/>
        <v>1647</v>
      </c>
      <c r="S37" s="1">
        <f t="shared" si="1"/>
        <v>48112</v>
      </c>
      <c r="T37" s="3">
        <f t="shared" si="4"/>
        <v>1.399426740853138E-2</v>
      </c>
      <c r="U37" s="3">
        <f t="shared" si="3"/>
        <v>8.6049661399548505E-2</v>
      </c>
    </row>
    <row r="38" spans="1:21" x14ac:dyDescent="0.2">
      <c r="A38" t="s">
        <v>38</v>
      </c>
      <c r="B38" t="s">
        <v>35</v>
      </c>
      <c r="C38" t="s">
        <v>37</v>
      </c>
      <c r="D38" t="s">
        <v>36</v>
      </c>
      <c r="F38">
        <v>538212549</v>
      </c>
      <c r="G38" t="s">
        <v>35</v>
      </c>
      <c r="H38">
        <v>292594310</v>
      </c>
      <c r="I38" t="s">
        <v>34</v>
      </c>
      <c r="J38" t="s">
        <v>33</v>
      </c>
      <c r="K38" s="2">
        <v>43535</v>
      </c>
      <c r="N38">
        <v>709</v>
      </c>
      <c r="O38" s="1">
        <v>41524</v>
      </c>
      <c r="P38">
        <v>555</v>
      </c>
      <c r="Q38" s="1">
        <v>14915</v>
      </c>
      <c r="R38">
        <f t="shared" si="0"/>
        <v>1264</v>
      </c>
      <c r="S38" s="1">
        <f t="shared" si="1"/>
        <v>56439</v>
      </c>
      <c r="T38" s="3">
        <f t="shared" si="4"/>
        <v>0.17698948948948945</v>
      </c>
      <c r="U38" s="3">
        <f t="shared" si="3"/>
        <v>0.26168600362148742</v>
      </c>
    </row>
    <row r="39" spans="1:21" x14ac:dyDescent="0.2">
      <c r="A39" t="s">
        <v>38</v>
      </c>
      <c r="B39" t="s">
        <v>35</v>
      </c>
      <c r="C39" t="s">
        <v>37</v>
      </c>
      <c r="D39" t="s">
        <v>36</v>
      </c>
      <c r="F39">
        <v>538212549</v>
      </c>
      <c r="G39" t="s">
        <v>35</v>
      </c>
      <c r="H39">
        <v>292594310</v>
      </c>
      <c r="I39" t="s">
        <v>34</v>
      </c>
      <c r="J39" t="s">
        <v>33</v>
      </c>
      <c r="K39" s="2">
        <v>43536</v>
      </c>
      <c r="N39">
        <v>686</v>
      </c>
      <c r="O39" s="1">
        <v>44692</v>
      </c>
      <c r="P39">
        <v>592</v>
      </c>
      <c r="Q39" s="1">
        <v>12782</v>
      </c>
      <c r="R39">
        <f t="shared" si="0"/>
        <v>1278</v>
      </c>
      <c r="S39" s="1">
        <f t="shared" si="1"/>
        <v>57474</v>
      </c>
      <c r="T39" s="3">
        <f t="shared" si="4"/>
        <v>0.26519470799304368</v>
      </c>
      <c r="U39" s="3">
        <f t="shared" si="3"/>
        <v>0.25711411010739527</v>
      </c>
    </row>
    <row r="40" spans="1:21" x14ac:dyDescent="0.2">
      <c r="A40" t="s">
        <v>38</v>
      </c>
      <c r="B40" t="s">
        <v>35</v>
      </c>
      <c r="C40" t="s">
        <v>37</v>
      </c>
      <c r="D40" t="s">
        <v>36</v>
      </c>
      <c r="F40">
        <v>538212549</v>
      </c>
      <c r="G40" t="s">
        <v>35</v>
      </c>
      <c r="H40">
        <v>292594310</v>
      </c>
      <c r="I40" t="s">
        <v>34</v>
      </c>
      <c r="J40" t="s">
        <v>33</v>
      </c>
      <c r="K40" s="2">
        <v>43537</v>
      </c>
      <c r="N40">
        <v>741</v>
      </c>
      <c r="O40" s="1">
        <v>32450</v>
      </c>
      <c r="P40">
        <v>627</v>
      </c>
      <c r="Q40" s="1">
        <v>13201</v>
      </c>
      <c r="R40">
        <f t="shared" si="0"/>
        <v>1368</v>
      </c>
      <c r="S40" s="1">
        <f t="shared" si="1"/>
        <v>45651</v>
      </c>
      <c r="T40" s="3">
        <f t="shared" si="4"/>
        <v>0.10286763462421189</v>
      </c>
      <c r="U40" s="3">
        <f t="shared" si="3"/>
        <v>0.10583305072428661</v>
      </c>
    </row>
    <row r="41" spans="1:21" x14ac:dyDescent="0.2">
      <c r="A41" t="s">
        <v>38</v>
      </c>
      <c r="B41" t="s">
        <v>35</v>
      </c>
      <c r="C41" t="s">
        <v>37</v>
      </c>
      <c r="D41" t="s">
        <v>36</v>
      </c>
      <c r="F41">
        <v>538212549</v>
      </c>
      <c r="G41" t="s">
        <v>35</v>
      </c>
      <c r="H41">
        <v>292594310</v>
      </c>
      <c r="I41" t="s">
        <v>34</v>
      </c>
      <c r="J41" t="s">
        <v>33</v>
      </c>
      <c r="K41" s="2">
        <v>43538</v>
      </c>
      <c r="N41">
        <v>650</v>
      </c>
      <c r="O41" s="1">
        <v>36563</v>
      </c>
      <c r="P41">
        <v>616</v>
      </c>
      <c r="Q41" s="1">
        <v>11172</v>
      </c>
      <c r="R41">
        <f t="shared" ref="R41:R72" si="5">N41+P41</f>
        <v>1266</v>
      </c>
      <c r="S41" s="1">
        <f t="shared" ref="S41:S72" si="6">O41+Q41</f>
        <v>47735</v>
      </c>
      <c r="T41" s="3">
        <f t="shared" si="4"/>
        <v>0.11270396270396277</v>
      </c>
      <c r="U41" s="3">
        <f t="shared" si="3"/>
        <v>8.8994844184879351E-2</v>
      </c>
    </row>
    <row r="42" spans="1:21" x14ac:dyDescent="0.2">
      <c r="A42" t="s">
        <v>38</v>
      </c>
      <c r="B42" t="s">
        <v>35</v>
      </c>
      <c r="C42" t="s">
        <v>37</v>
      </c>
      <c r="D42" t="s">
        <v>36</v>
      </c>
      <c r="F42">
        <v>538212549</v>
      </c>
      <c r="G42" t="s">
        <v>35</v>
      </c>
      <c r="H42">
        <v>292594310</v>
      </c>
      <c r="I42" t="s">
        <v>34</v>
      </c>
      <c r="J42" t="s">
        <v>33</v>
      </c>
      <c r="K42" s="2">
        <v>43539</v>
      </c>
      <c r="N42">
        <v>690</v>
      </c>
      <c r="O42" s="1">
        <v>33087</v>
      </c>
      <c r="P42">
        <v>622</v>
      </c>
      <c r="Q42" s="1">
        <v>12485</v>
      </c>
      <c r="R42">
        <f t="shared" si="5"/>
        <v>1312</v>
      </c>
      <c r="S42" s="1">
        <f t="shared" si="6"/>
        <v>45572</v>
      </c>
      <c r="T42" s="3">
        <f t="shared" si="4"/>
        <v>1.3071314245064913E-2</v>
      </c>
      <c r="U42" s="3">
        <f t="shared" si="3"/>
        <v>-2.6613695587167308E-2</v>
      </c>
    </row>
    <row r="43" spans="1:21" x14ac:dyDescent="0.2">
      <c r="A43" t="s">
        <v>38</v>
      </c>
      <c r="B43" t="s">
        <v>35</v>
      </c>
      <c r="C43" t="s">
        <v>37</v>
      </c>
      <c r="D43" t="s">
        <v>36</v>
      </c>
      <c r="F43">
        <v>538212549</v>
      </c>
      <c r="G43" t="s">
        <v>35</v>
      </c>
      <c r="H43">
        <v>292594310</v>
      </c>
      <c r="I43" t="s">
        <v>34</v>
      </c>
      <c r="J43" t="s">
        <v>33</v>
      </c>
      <c r="K43" s="2">
        <v>43540</v>
      </c>
      <c r="N43">
        <v>793</v>
      </c>
      <c r="O43" s="1">
        <v>38115</v>
      </c>
      <c r="P43">
        <v>691</v>
      </c>
      <c r="Q43" s="1">
        <v>12020</v>
      </c>
      <c r="R43">
        <f t="shared" si="5"/>
        <v>1484</v>
      </c>
      <c r="S43" s="1">
        <f t="shared" si="6"/>
        <v>50135</v>
      </c>
      <c r="T43" s="3">
        <f t="shared" si="4"/>
        <v>-2.3965268854884592E-2</v>
      </c>
      <c r="U43" s="3">
        <f t="shared" si="3"/>
        <v>2.3831890214017326E-2</v>
      </c>
    </row>
    <row r="44" spans="1:21" x14ac:dyDescent="0.2">
      <c r="A44" t="s">
        <v>38</v>
      </c>
      <c r="B44" t="s">
        <v>35</v>
      </c>
      <c r="C44" t="s">
        <v>37</v>
      </c>
      <c r="D44" t="s">
        <v>36</v>
      </c>
      <c r="F44">
        <v>538212549</v>
      </c>
      <c r="G44" t="s">
        <v>35</v>
      </c>
      <c r="H44">
        <v>292594310</v>
      </c>
      <c r="I44" t="s">
        <v>34</v>
      </c>
      <c r="J44" t="s">
        <v>33</v>
      </c>
      <c r="K44" s="2">
        <v>43541</v>
      </c>
      <c r="N44">
        <v>807</v>
      </c>
      <c r="O44" s="1">
        <v>37150</v>
      </c>
      <c r="P44">
        <v>705</v>
      </c>
      <c r="Q44" s="1">
        <v>13802</v>
      </c>
      <c r="R44">
        <f t="shared" si="5"/>
        <v>1512</v>
      </c>
      <c r="S44" s="1">
        <f t="shared" si="6"/>
        <v>50952</v>
      </c>
      <c r="T44" s="3">
        <f t="shared" si="4"/>
        <v>1.3345001093852504E-2</v>
      </c>
      <c r="U44" s="3">
        <f t="shared" si="3"/>
        <v>7.6136610833152929E-3</v>
      </c>
    </row>
    <row r="45" spans="1:21" x14ac:dyDescent="0.2">
      <c r="A45" t="s">
        <v>38</v>
      </c>
      <c r="B45" t="s">
        <v>35</v>
      </c>
      <c r="C45" t="s">
        <v>37</v>
      </c>
      <c r="D45" t="s">
        <v>36</v>
      </c>
      <c r="F45">
        <v>538212549</v>
      </c>
      <c r="G45" t="s">
        <v>35</v>
      </c>
      <c r="H45">
        <v>292594310</v>
      </c>
      <c r="I45" t="s">
        <v>34</v>
      </c>
      <c r="J45" t="s">
        <v>33</v>
      </c>
      <c r="K45" s="2">
        <v>43542</v>
      </c>
      <c r="N45">
        <v>625</v>
      </c>
      <c r="O45" s="1">
        <v>29362</v>
      </c>
      <c r="P45">
        <v>532</v>
      </c>
      <c r="Q45" s="1">
        <v>11006</v>
      </c>
      <c r="R45">
        <f t="shared" si="5"/>
        <v>1157</v>
      </c>
      <c r="S45" s="1">
        <f t="shared" si="6"/>
        <v>40368</v>
      </c>
      <c r="T45" s="3">
        <f t="shared" si="4"/>
        <v>-0.16095776521449945</v>
      </c>
      <c r="U45" s="3">
        <f t="shared" si="3"/>
        <v>-0.14921598381385937</v>
      </c>
    </row>
    <row r="46" spans="1:21" x14ac:dyDescent="0.2">
      <c r="A46" t="s">
        <v>38</v>
      </c>
      <c r="B46" t="s">
        <v>35</v>
      </c>
      <c r="C46" t="s">
        <v>37</v>
      </c>
      <c r="D46" t="s">
        <v>36</v>
      </c>
      <c r="F46">
        <v>538212549</v>
      </c>
      <c r="G46" t="s">
        <v>35</v>
      </c>
      <c r="H46">
        <v>292594310</v>
      </c>
      <c r="I46" t="s">
        <v>34</v>
      </c>
      <c r="J46" t="s">
        <v>33</v>
      </c>
      <c r="K46" s="2">
        <v>43543</v>
      </c>
      <c r="N46">
        <v>618</v>
      </c>
      <c r="O46" s="1">
        <v>30312</v>
      </c>
      <c r="P46">
        <v>506</v>
      </c>
      <c r="Q46" s="1">
        <v>10601</v>
      </c>
      <c r="R46">
        <f t="shared" si="5"/>
        <v>1124</v>
      </c>
      <c r="S46" s="1">
        <f t="shared" si="6"/>
        <v>40913</v>
      </c>
      <c r="T46" s="3">
        <f t="shared" si="4"/>
        <v>-0.27509346373961263</v>
      </c>
      <c r="U46" s="3">
        <f t="shared" si="3"/>
        <v>-0.14679262595929266</v>
      </c>
    </row>
    <row r="47" spans="1:21" x14ac:dyDescent="0.2">
      <c r="A47" t="s">
        <v>38</v>
      </c>
      <c r="B47" t="s">
        <v>35</v>
      </c>
      <c r="C47" t="s">
        <v>37</v>
      </c>
      <c r="D47" t="s">
        <v>36</v>
      </c>
      <c r="F47">
        <v>538212549</v>
      </c>
      <c r="G47" t="s">
        <v>35</v>
      </c>
      <c r="H47">
        <v>292594310</v>
      </c>
      <c r="I47" t="s">
        <v>34</v>
      </c>
      <c r="J47" t="s">
        <v>33</v>
      </c>
      <c r="K47" s="2">
        <v>43544</v>
      </c>
      <c r="N47">
        <v>557</v>
      </c>
      <c r="O47" s="1">
        <v>29283</v>
      </c>
      <c r="P47">
        <v>491</v>
      </c>
      <c r="Q47" s="1">
        <v>9873</v>
      </c>
      <c r="R47">
        <f t="shared" si="5"/>
        <v>1048</v>
      </c>
      <c r="S47" s="1">
        <f t="shared" si="6"/>
        <v>39156</v>
      </c>
      <c r="T47" s="3">
        <f t="shared" si="4"/>
        <v>-0.31871802902181856</v>
      </c>
      <c r="U47" s="3">
        <f t="shared" si="3"/>
        <v>-0.1380456556673344</v>
      </c>
    </row>
    <row r="48" spans="1:21" x14ac:dyDescent="0.2">
      <c r="A48" t="s">
        <v>38</v>
      </c>
      <c r="B48" t="s">
        <v>35</v>
      </c>
      <c r="C48" t="s">
        <v>37</v>
      </c>
      <c r="D48" t="s">
        <v>36</v>
      </c>
      <c r="F48">
        <v>538212549</v>
      </c>
      <c r="G48" t="s">
        <v>35</v>
      </c>
      <c r="H48">
        <v>292594310</v>
      </c>
      <c r="I48" t="s">
        <v>34</v>
      </c>
      <c r="J48" t="s">
        <v>33</v>
      </c>
      <c r="K48" s="2">
        <v>43545</v>
      </c>
      <c r="N48">
        <v>512</v>
      </c>
      <c r="O48" s="1">
        <v>30069</v>
      </c>
      <c r="P48">
        <v>554</v>
      </c>
      <c r="Q48" s="1">
        <v>10588</v>
      </c>
      <c r="R48">
        <f t="shared" si="5"/>
        <v>1066</v>
      </c>
      <c r="S48" s="1">
        <f t="shared" si="6"/>
        <v>40657</v>
      </c>
      <c r="T48" s="3">
        <f t="shared" si="4"/>
        <v>-0.10939519397165454</v>
      </c>
      <c r="U48" s="3">
        <f t="shared" si="3"/>
        <v>-1.7780784190563614E-2</v>
      </c>
    </row>
    <row r="49" spans="1:21" x14ac:dyDescent="0.2">
      <c r="A49" t="s">
        <v>38</v>
      </c>
      <c r="B49" t="s">
        <v>35</v>
      </c>
      <c r="C49" t="s">
        <v>37</v>
      </c>
      <c r="D49" t="s">
        <v>36</v>
      </c>
      <c r="F49">
        <v>538212549</v>
      </c>
      <c r="G49" t="s">
        <v>35</v>
      </c>
      <c r="H49">
        <v>292594310</v>
      </c>
      <c r="I49" t="s">
        <v>34</v>
      </c>
      <c r="J49" t="s">
        <v>33</v>
      </c>
      <c r="K49" s="2">
        <v>43546</v>
      </c>
      <c r="N49">
        <v>581</v>
      </c>
      <c r="O49" s="1">
        <v>31305</v>
      </c>
      <c r="P49">
        <v>619</v>
      </c>
      <c r="Q49" s="1">
        <v>11748</v>
      </c>
      <c r="R49">
        <f t="shared" si="5"/>
        <v>1200</v>
      </c>
      <c r="S49" s="1">
        <f t="shared" si="6"/>
        <v>43053</v>
      </c>
      <c r="T49" s="3">
        <f t="shared" si="4"/>
        <v>-9.8083167487168721E-2</v>
      </c>
      <c r="U49" s="3">
        <f t="shared" ref="U49:U80" si="7">IFERROR(S49/S33-1,"")</f>
        <v>3.5664335664336022E-3</v>
      </c>
    </row>
    <row r="50" spans="1:21" x14ac:dyDescent="0.2">
      <c r="A50" t="s">
        <v>38</v>
      </c>
      <c r="B50" t="s">
        <v>35</v>
      </c>
      <c r="C50" t="s">
        <v>37</v>
      </c>
      <c r="D50" t="s">
        <v>36</v>
      </c>
      <c r="F50">
        <v>538212549</v>
      </c>
      <c r="G50" t="s">
        <v>35</v>
      </c>
      <c r="H50">
        <v>292594310</v>
      </c>
      <c r="I50" t="s">
        <v>34</v>
      </c>
      <c r="J50" t="s">
        <v>33</v>
      </c>
      <c r="K50" s="2">
        <v>43547</v>
      </c>
      <c r="N50">
        <v>782</v>
      </c>
      <c r="O50" s="1">
        <v>32346</v>
      </c>
      <c r="P50">
        <v>751</v>
      </c>
      <c r="Q50" s="1">
        <v>10885</v>
      </c>
      <c r="R50">
        <f t="shared" si="5"/>
        <v>1533</v>
      </c>
      <c r="S50" s="1">
        <f t="shared" si="6"/>
        <v>43231</v>
      </c>
      <c r="T50" s="3">
        <f t="shared" ref="T50:T81" si="8">S50/S42-1</f>
        <v>-5.1369261827437951E-2</v>
      </c>
      <c r="U50" s="3">
        <f t="shared" si="7"/>
        <v>-3.8969411346256422E-2</v>
      </c>
    </row>
    <row r="51" spans="1:21" x14ac:dyDescent="0.2">
      <c r="A51" t="s">
        <v>38</v>
      </c>
      <c r="B51" t="s">
        <v>35</v>
      </c>
      <c r="C51" t="s">
        <v>37</v>
      </c>
      <c r="D51" t="s">
        <v>36</v>
      </c>
      <c r="F51">
        <v>538212549</v>
      </c>
      <c r="G51" t="s">
        <v>35</v>
      </c>
      <c r="H51">
        <v>292594310</v>
      </c>
      <c r="I51" t="s">
        <v>34</v>
      </c>
      <c r="J51" t="s">
        <v>33</v>
      </c>
      <c r="K51" s="2">
        <v>43548</v>
      </c>
      <c r="N51">
        <v>721</v>
      </c>
      <c r="O51" s="1">
        <v>29164</v>
      </c>
      <c r="P51">
        <v>857</v>
      </c>
      <c r="Q51" s="1">
        <v>11057</v>
      </c>
      <c r="R51">
        <f t="shared" si="5"/>
        <v>1578</v>
      </c>
      <c r="S51" s="1">
        <f t="shared" si="6"/>
        <v>40221</v>
      </c>
      <c r="T51" s="3">
        <f t="shared" si="8"/>
        <v>-0.19774608556896378</v>
      </c>
      <c r="U51" s="3">
        <f t="shared" si="7"/>
        <v>-0.21697231631818714</v>
      </c>
    </row>
    <row r="52" spans="1:21" x14ac:dyDescent="0.2">
      <c r="A52" t="s">
        <v>38</v>
      </c>
      <c r="B52" t="s">
        <v>35</v>
      </c>
      <c r="C52" t="s">
        <v>37</v>
      </c>
      <c r="D52" t="s">
        <v>36</v>
      </c>
      <c r="F52">
        <v>538212549</v>
      </c>
      <c r="G52" t="s">
        <v>35</v>
      </c>
      <c r="H52">
        <v>292594310</v>
      </c>
      <c r="I52" t="s">
        <v>34</v>
      </c>
      <c r="J52" t="s">
        <v>33</v>
      </c>
      <c r="K52" s="2">
        <v>43549</v>
      </c>
      <c r="N52">
        <v>616</v>
      </c>
      <c r="O52" s="1">
        <v>30154</v>
      </c>
      <c r="P52">
        <v>639</v>
      </c>
      <c r="Q52" s="1">
        <v>9708</v>
      </c>
      <c r="R52">
        <f t="shared" si="5"/>
        <v>1255</v>
      </c>
      <c r="S52" s="1">
        <f t="shared" si="6"/>
        <v>39862</v>
      </c>
      <c r="T52" s="3">
        <f t="shared" si="8"/>
        <v>-0.21765583294080704</v>
      </c>
      <c r="U52" s="3">
        <f t="shared" si="7"/>
        <v>-0.20721544917563295</v>
      </c>
    </row>
    <row r="53" spans="1:21" x14ac:dyDescent="0.2">
      <c r="A53" t="s">
        <v>38</v>
      </c>
      <c r="B53" t="s">
        <v>35</v>
      </c>
      <c r="C53" t="s">
        <v>37</v>
      </c>
      <c r="D53" t="s">
        <v>36</v>
      </c>
      <c r="F53">
        <v>538212549</v>
      </c>
      <c r="G53" t="s">
        <v>35</v>
      </c>
      <c r="H53">
        <v>292594310</v>
      </c>
      <c r="I53" t="s">
        <v>34</v>
      </c>
      <c r="J53" t="s">
        <v>33</v>
      </c>
      <c r="K53" s="2">
        <v>43550</v>
      </c>
      <c r="N53">
        <v>587</v>
      </c>
      <c r="O53" s="1">
        <v>27800</v>
      </c>
      <c r="P53">
        <v>745</v>
      </c>
      <c r="Q53" s="1">
        <v>10774</v>
      </c>
      <c r="R53">
        <f t="shared" si="5"/>
        <v>1332</v>
      </c>
      <c r="S53" s="1">
        <f t="shared" si="6"/>
        <v>38574</v>
      </c>
      <c r="T53" s="3">
        <f t="shared" si="8"/>
        <v>-4.444114149821643E-2</v>
      </c>
      <c r="U53" s="3">
        <f t="shared" si="7"/>
        <v>-0.19824575989358162</v>
      </c>
    </row>
    <row r="54" spans="1:21" x14ac:dyDescent="0.2">
      <c r="A54" t="s">
        <v>38</v>
      </c>
      <c r="B54" t="s">
        <v>35</v>
      </c>
      <c r="C54" t="s">
        <v>37</v>
      </c>
      <c r="D54" t="s">
        <v>36</v>
      </c>
      <c r="F54">
        <v>538212549</v>
      </c>
      <c r="G54" t="s">
        <v>35</v>
      </c>
      <c r="H54">
        <v>292594310</v>
      </c>
      <c r="I54" t="s">
        <v>34</v>
      </c>
      <c r="J54" t="s">
        <v>33</v>
      </c>
      <c r="K54" s="2">
        <v>43551</v>
      </c>
      <c r="N54">
        <v>620</v>
      </c>
      <c r="O54" s="1">
        <v>31403</v>
      </c>
      <c r="P54">
        <v>743</v>
      </c>
      <c r="Q54" s="1">
        <v>12582</v>
      </c>
      <c r="R54">
        <f t="shared" si="5"/>
        <v>1363</v>
      </c>
      <c r="S54" s="1">
        <f t="shared" si="6"/>
        <v>43985</v>
      </c>
      <c r="T54" s="3">
        <f t="shared" si="8"/>
        <v>7.5086158433749661E-2</v>
      </c>
      <c r="U54" s="3">
        <f t="shared" si="7"/>
        <v>-0.22066301670830457</v>
      </c>
    </row>
    <row r="55" spans="1:21" x14ac:dyDescent="0.2">
      <c r="A55" t="s">
        <v>38</v>
      </c>
      <c r="B55" t="s">
        <v>35</v>
      </c>
      <c r="C55" t="s">
        <v>37</v>
      </c>
      <c r="D55" t="s">
        <v>36</v>
      </c>
      <c r="F55">
        <v>538212549</v>
      </c>
      <c r="G55" t="s">
        <v>35</v>
      </c>
      <c r="H55">
        <v>292594310</v>
      </c>
      <c r="I55" t="s">
        <v>34</v>
      </c>
      <c r="J55" t="s">
        <v>33</v>
      </c>
      <c r="K55" s="2">
        <v>43552</v>
      </c>
      <c r="N55">
        <v>590</v>
      </c>
      <c r="O55" s="1">
        <v>24332</v>
      </c>
      <c r="P55">
        <v>782</v>
      </c>
      <c r="Q55" s="1">
        <v>9938</v>
      </c>
      <c r="R55">
        <f t="shared" si="5"/>
        <v>1372</v>
      </c>
      <c r="S55" s="1">
        <f t="shared" si="6"/>
        <v>34270</v>
      </c>
      <c r="T55" s="3">
        <f t="shared" si="8"/>
        <v>-0.12478291960363674</v>
      </c>
      <c r="U55" s="3">
        <f t="shared" si="7"/>
        <v>-0.40373038243379611</v>
      </c>
    </row>
    <row r="56" spans="1:21" x14ac:dyDescent="0.2">
      <c r="A56" t="s">
        <v>38</v>
      </c>
      <c r="B56" t="s">
        <v>35</v>
      </c>
      <c r="C56" t="s">
        <v>37</v>
      </c>
      <c r="D56" t="s">
        <v>36</v>
      </c>
      <c r="F56">
        <v>538212549</v>
      </c>
      <c r="G56" t="s">
        <v>35</v>
      </c>
      <c r="H56">
        <v>292594310</v>
      </c>
      <c r="I56" t="s">
        <v>34</v>
      </c>
      <c r="J56" t="s">
        <v>33</v>
      </c>
      <c r="K56" s="2">
        <v>43553</v>
      </c>
      <c r="N56">
        <v>578</v>
      </c>
      <c r="O56" s="1">
        <v>31356</v>
      </c>
      <c r="P56">
        <v>632</v>
      </c>
      <c r="Q56" s="1">
        <v>10904</v>
      </c>
      <c r="R56">
        <f t="shared" si="5"/>
        <v>1210</v>
      </c>
      <c r="S56" s="1">
        <f t="shared" si="6"/>
        <v>42260</v>
      </c>
      <c r="T56" s="3">
        <f t="shared" si="8"/>
        <v>3.9427404874929239E-2</v>
      </c>
      <c r="U56" s="3">
        <f t="shared" si="7"/>
        <v>-7.4280957700817107E-2</v>
      </c>
    </row>
    <row r="57" spans="1:21" x14ac:dyDescent="0.2">
      <c r="A57" t="s">
        <v>38</v>
      </c>
      <c r="B57" t="s">
        <v>35</v>
      </c>
      <c r="C57" t="s">
        <v>37</v>
      </c>
      <c r="D57" t="s">
        <v>36</v>
      </c>
      <c r="F57">
        <v>538212549</v>
      </c>
      <c r="G57" t="s">
        <v>35</v>
      </c>
      <c r="H57">
        <v>292594310</v>
      </c>
      <c r="I57" t="s">
        <v>34</v>
      </c>
      <c r="J57" t="s">
        <v>33</v>
      </c>
      <c r="K57" s="2">
        <v>43554</v>
      </c>
      <c r="N57">
        <v>568</v>
      </c>
      <c r="O57" s="1">
        <v>33312</v>
      </c>
      <c r="P57">
        <v>506</v>
      </c>
      <c r="Q57" s="1">
        <v>10573</v>
      </c>
      <c r="R57">
        <f t="shared" si="5"/>
        <v>1074</v>
      </c>
      <c r="S57" s="1">
        <f t="shared" si="6"/>
        <v>43885</v>
      </c>
      <c r="T57" s="3">
        <f t="shared" si="8"/>
        <v>1.932501800106845E-2</v>
      </c>
      <c r="U57" s="3">
        <f t="shared" si="7"/>
        <v>-8.0653608463391646E-2</v>
      </c>
    </row>
    <row r="58" spans="1:21" x14ac:dyDescent="0.2">
      <c r="A58" t="s">
        <v>38</v>
      </c>
      <c r="B58" t="s">
        <v>35</v>
      </c>
      <c r="C58" t="s">
        <v>37</v>
      </c>
      <c r="D58" t="s">
        <v>36</v>
      </c>
      <c r="F58">
        <v>538212549</v>
      </c>
      <c r="G58" t="s">
        <v>35</v>
      </c>
      <c r="H58">
        <v>292594310</v>
      </c>
      <c r="I58" t="s">
        <v>34</v>
      </c>
      <c r="J58" t="s">
        <v>33</v>
      </c>
      <c r="K58" s="2">
        <v>43555</v>
      </c>
      <c r="N58">
        <v>540</v>
      </c>
      <c r="O58" s="1">
        <v>33534</v>
      </c>
      <c r="P58">
        <v>559</v>
      </c>
      <c r="Q58" s="1">
        <v>11044</v>
      </c>
      <c r="R58">
        <f t="shared" si="5"/>
        <v>1099</v>
      </c>
      <c r="S58" s="1">
        <f t="shared" si="6"/>
        <v>44578</v>
      </c>
      <c r="T58" s="3">
        <f t="shared" si="8"/>
        <v>3.1158196664430537E-2</v>
      </c>
      <c r="U58" s="3">
        <f t="shared" si="7"/>
        <v>-2.1811638725533267E-2</v>
      </c>
    </row>
    <row r="59" spans="1:21" x14ac:dyDescent="0.2">
      <c r="A59" t="s">
        <v>38</v>
      </c>
      <c r="B59" t="s">
        <v>35</v>
      </c>
      <c r="C59" t="s">
        <v>37</v>
      </c>
      <c r="D59" t="s">
        <v>36</v>
      </c>
      <c r="F59">
        <v>538212549</v>
      </c>
      <c r="G59" t="s">
        <v>35</v>
      </c>
      <c r="H59">
        <v>292594310</v>
      </c>
      <c r="I59" t="s">
        <v>34</v>
      </c>
      <c r="J59" t="s">
        <v>33</v>
      </c>
      <c r="K59" s="2">
        <v>43556</v>
      </c>
      <c r="N59">
        <v>393</v>
      </c>
      <c r="O59" s="1">
        <v>33088</v>
      </c>
      <c r="P59">
        <v>460</v>
      </c>
      <c r="Q59" s="1">
        <v>9994</v>
      </c>
      <c r="R59">
        <f t="shared" si="5"/>
        <v>853</v>
      </c>
      <c r="S59" s="1">
        <f t="shared" si="6"/>
        <v>43082</v>
      </c>
      <c r="T59" s="3">
        <f t="shared" si="8"/>
        <v>7.113199572362694E-2</v>
      </c>
      <c r="U59" s="3">
        <f t="shared" si="7"/>
        <v>-0.1406801635583923</v>
      </c>
    </row>
    <row r="60" spans="1:21" x14ac:dyDescent="0.2">
      <c r="A60" t="s">
        <v>38</v>
      </c>
      <c r="B60" t="s">
        <v>35</v>
      </c>
      <c r="C60" t="s">
        <v>37</v>
      </c>
      <c r="D60" t="s">
        <v>36</v>
      </c>
      <c r="F60">
        <v>538212549</v>
      </c>
      <c r="G60" t="s">
        <v>35</v>
      </c>
      <c r="H60">
        <v>292594310</v>
      </c>
      <c r="I60" t="s">
        <v>34</v>
      </c>
      <c r="J60" t="s">
        <v>33</v>
      </c>
      <c r="K60" s="2">
        <v>43557</v>
      </c>
      <c r="N60">
        <v>376</v>
      </c>
      <c r="O60" s="1">
        <v>34798</v>
      </c>
      <c r="P60">
        <v>475</v>
      </c>
      <c r="Q60" s="1">
        <v>11755</v>
      </c>
      <c r="R60">
        <f t="shared" si="5"/>
        <v>851</v>
      </c>
      <c r="S60" s="1">
        <f t="shared" si="6"/>
        <v>46553</v>
      </c>
      <c r="T60" s="3">
        <f t="shared" si="8"/>
        <v>0.16785409663338524</v>
      </c>
      <c r="U60" s="3">
        <f t="shared" si="7"/>
        <v>-8.6336159522688027E-2</v>
      </c>
    </row>
    <row r="61" spans="1:21" x14ac:dyDescent="0.2">
      <c r="A61" t="s">
        <v>38</v>
      </c>
      <c r="B61" t="s">
        <v>35</v>
      </c>
      <c r="C61" t="s">
        <v>37</v>
      </c>
      <c r="D61" t="s">
        <v>36</v>
      </c>
      <c r="F61">
        <v>538212549</v>
      </c>
      <c r="G61" t="s">
        <v>35</v>
      </c>
      <c r="H61">
        <v>292594310</v>
      </c>
      <c r="I61" t="s">
        <v>34</v>
      </c>
      <c r="J61" t="s">
        <v>33</v>
      </c>
      <c r="K61" s="2">
        <v>43558</v>
      </c>
      <c r="N61">
        <v>441</v>
      </c>
      <c r="O61" s="1">
        <v>37656</v>
      </c>
      <c r="P61">
        <v>482</v>
      </c>
      <c r="Q61" s="1">
        <v>12465</v>
      </c>
      <c r="R61">
        <f t="shared" si="5"/>
        <v>923</v>
      </c>
      <c r="S61" s="1">
        <f t="shared" si="6"/>
        <v>50121</v>
      </c>
      <c r="T61" s="3">
        <f t="shared" si="8"/>
        <v>0.2993467102193188</v>
      </c>
      <c r="U61" s="3">
        <f t="shared" si="7"/>
        <v>0.24160225921522005</v>
      </c>
    </row>
    <row r="62" spans="1:21" x14ac:dyDescent="0.2">
      <c r="A62" t="s">
        <v>38</v>
      </c>
      <c r="B62" t="s">
        <v>35</v>
      </c>
      <c r="C62" t="s">
        <v>37</v>
      </c>
      <c r="D62" t="s">
        <v>36</v>
      </c>
      <c r="F62">
        <v>538212549</v>
      </c>
      <c r="G62" t="s">
        <v>35</v>
      </c>
      <c r="H62">
        <v>292594310</v>
      </c>
      <c r="I62" t="s">
        <v>34</v>
      </c>
      <c r="J62" t="s">
        <v>33</v>
      </c>
      <c r="K62" s="2">
        <v>43559</v>
      </c>
      <c r="N62">
        <v>433</v>
      </c>
      <c r="O62" s="1">
        <v>74130</v>
      </c>
      <c r="P62">
        <v>941</v>
      </c>
      <c r="Q62" s="1">
        <v>21604</v>
      </c>
      <c r="R62">
        <f t="shared" si="5"/>
        <v>1374</v>
      </c>
      <c r="S62" s="1">
        <f t="shared" si="6"/>
        <v>95734</v>
      </c>
      <c r="T62" s="3">
        <f t="shared" si="8"/>
        <v>1.1765147209275888</v>
      </c>
      <c r="U62" s="3">
        <f t="shared" si="7"/>
        <v>1.3399408500965464</v>
      </c>
    </row>
    <row r="63" spans="1:21" x14ac:dyDescent="0.2">
      <c r="A63" t="s">
        <v>38</v>
      </c>
      <c r="B63" t="s">
        <v>35</v>
      </c>
      <c r="C63" t="s">
        <v>37</v>
      </c>
      <c r="D63" t="s">
        <v>36</v>
      </c>
      <c r="F63">
        <v>538212549</v>
      </c>
      <c r="G63" t="s">
        <v>35</v>
      </c>
      <c r="H63">
        <v>292594310</v>
      </c>
      <c r="I63" t="s">
        <v>34</v>
      </c>
      <c r="J63" t="s">
        <v>33</v>
      </c>
      <c r="K63" s="2">
        <v>43560</v>
      </c>
      <c r="N63">
        <v>433</v>
      </c>
      <c r="O63" s="1">
        <v>49198</v>
      </c>
      <c r="P63">
        <v>864</v>
      </c>
      <c r="Q63" s="1">
        <v>16034</v>
      </c>
      <c r="R63">
        <f t="shared" si="5"/>
        <v>1297</v>
      </c>
      <c r="S63" s="1">
        <f t="shared" si="6"/>
        <v>65232</v>
      </c>
      <c r="T63" s="3">
        <f t="shared" si="8"/>
        <v>0.90347242486139479</v>
      </c>
      <c r="U63" s="3">
        <f t="shared" si="7"/>
        <v>0.66595157830217588</v>
      </c>
    </row>
    <row r="64" spans="1:21" x14ac:dyDescent="0.2">
      <c r="A64" t="s">
        <v>38</v>
      </c>
      <c r="B64" t="s">
        <v>35</v>
      </c>
      <c r="C64" t="s">
        <v>37</v>
      </c>
      <c r="D64" t="s">
        <v>36</v>
      </c>
      <c r="F64">
        <v>538212549</v>
      </c>
      <c r="G64" t="s">
        <v>35</v>
      </c>
      <c r="H64">
        <v>292594310</v>
      </c>
      <c r="I64" t="s">
        <v>34</v>
      </c>
      <c r="J64" t="s">
        <v>33</v>
      </c>
      <c r="K64" s="2">
        <v>43561</v>
      </c>
      <c r="N64">
        <v>470</v>
      </c>
      <c r="O64" s="1">
        <v>38520</v>
      </c>
      <c r="P64">
        <v>746</v>
      </c>
      <c r="Q64" s="1">
        <v>13325</v>
      </c>
      <c r="R64">
        <f t="shared" si="5"/>
        <v>1216</v>
      </c>
      <c r="S64" s="1">
        <f t="shared" si="6"/>
        <v>51845</v>
      </c>
      <c r="T64" s="3">
        <f t="shared" si="8"/>
        <v>0.22681022243256033</v>
      </c>
      <c r="U64" s="3">
        <f t="shared" si="7"/>
        <v>0.27518016577711091</v>
      </c>
    </row>
    <row r="65" spans="1:25" x14ac:dyDescent="0.2">
      <c r="A65" t="s">
        <v>38</v>
      </c>
      <c r="B65" t="s">
        <v>35</v>
      </c>
      <c r="C65" t="s">
        <v>37</v>
      </c>
      <c r="D65" t="s">
        <v>36</v>
      </c>
      <c r="F65">
        <v>538212549</v>
      </c>
      <c r="G65" t="s">
        <v>35</v>
      </c>
      <c r="H65">
        <v>292594310</v>
      </c>
      <c r="I65" t="s">
        <v>34</v>
      </c>
      <c r="J65" t="s">
        <v>33</v>
      </c>
      <c r="K65" s="2">
        <v>43562</v>
      </c>
      <c r="N65">
        <v>463</v>
      </c>
      <c r="O65" s="1">
        <v>34037</v>
      </c>
      <c r="P65">
        <v>741</v>
      </c>
      <c r="Q65" s="1">
        <v>12241</v>
      </c>
      <c r="R65">
        <f t="shared" si="5"/>
        <v>1204</v>
      </c>
      <c r="S65" s="1">
        <f t="shared" si="6"/>
        <v>46278</v>
      </c>
      <c r="T65" s="3">
        <f t="shared" si="8"/>
        <v>5.4528882306027038E-2</v>
      </c>
      <c r="U65" s="3">
        <f t="shared" si="7"/>
        <v>7.4907671939237641E-2</v>
      </c>
    </row>
    <row r="66" spans="1:25" x14ac:dyDescent="0.2">
      <c r="A66" t="s">
        <v>38</v>
      </c>
      <c r="B66" t="s">
        <v>35</v>
      </c>
      <c r="C66" t="s">
        <v>37</v>
      </c>
      <c r="D66" t="s">
        <v>36</v>
      </c>
      <c r="F66">
        <v>538212549</v>
      </c>
      <c r="G66" t="s">
        <v>35</v>
      </c>
      <c r="H66">
        <v>292594310</v>
      </c>
      <c r="I66" t="s">
        <v>34</v>
      </c>
      <c r="J66" t="s">
        <v>33</v>
      </c>
      <c r="K66" s="2">
        <v>43563</v>
      </c>
      <c r="N66">
        <v>323</v>
      </c>
      <c r="O66" s="1">
        <v>27391</v>
      </c>
      <c r="P66">
        <v>656</v>
      </c>
      <c r="Q66" s="1">
        <v>10464</v>
      </c>
      <c r="R66">
        <f t="shared" si="5"/>
        <v>979</v>
      </c>
      <c r="S66" s="1">
        <f t="shared" si="6"/>
        <v>37855</v>
      </c>
      <c r="T66" s="3">
        <f t="shared" si="8"/>
        <v>-0.15081430301942667</v>
      </c>
      <c r="U66" s="3">
        <f t="shared" si="7"/>
        <v>-0.12435520806828437</v>
      </c>
    </row>
    <row r="67" spans="1:25" x14ac:dyDescent="0.2">
      <c r="A67" t="s">
        <v>38</v>
      </c>
      <c r="B67" t="s">
        <v>35</v>
      </c>
      <c r="C67" t="s">
        <v>37</v>
      </c>
      <c r="D67" t="s">
        <v>36</v>
      </c>
      <c r="F67">
        <v>538212549</v>
      </c>
      <c r="G67" t="s">
        <v>35</v>
      </c>
      <c r="H67">
        <v>292594310</v>
      </c>
      <c r="I67" t="s">
        <v>34</v>
      </c>
      <c r="J67" t="s">
        <v>33</v>
      </c>
      <c r="K67" s="2">
        <v>43564</v>
      </c>
      <c r="N67">
        <v>336</v>
      </c>
      <c r="O67" s="1">
        <v>28605</v>
      </c>
      <c r="P67">
        <v>904</v>
      </c>
      <c r="Q67" s="1">
        <v>9402</v>
      </c>
      <c r="R67">
        <f t="shared" si="5"/>
        <v>1240</v>
      </c>
      <c r="S67" s="1">
        <f t="shared" si="6"/>
        <v>38007</v>
      </c>
      <c r="T67" s="3">
        <f t="shared" si="8"/>
        <v>-0.11779861659161595</v>
      </c>
      <c r="U67" s="3">
        <f t="shared" si="7"/>
        <v>-5.5045871559633031E-2</v>
      </c>
    </row>
    <row r="68" spans="1:25" x14ac:dyDescent="0.2">
      <c r="A68" t="s">
        <v>38</v>
      </c>
      <c r="B68" t="s">
        <v>35</v>
      </c>
      <c r="C68" t="s">
        <v>37</v>
      </c>
      <c r="D68" t="s">
        <v>36</v>
      </c>
      <c r="F68">
        <v>538212549</v>
      </c>
      <c r="G68" t="s">
        <v>35</v>
      </c>
      <c r="H68">
        <v>292594310</v>
      </c>
      <c r="I68" t="s">
        <v>34</v>
      </c>
      <c r="J68" t="s">
        <v>33</v>
      </c>
      <c r="K68" s="2">
        <v>43565</v>
      </c>
      <c r="N68">
        <v>378</v>
      </c>
      <c r="O68" s="1">
        <v>30640</v>
      </c>
      <c r="P68">
        <v>951</v>
      </c>
      <c r="Q68" s="1">
        <v>10773</v>
      </c>
      <c r="R68">
        <f t="shared" si="5"/>
        <v>1329</v>
      </c>
      <c r="S68" s="1">
        <f t="shared" si="6"/>
        <v>41413</v>
      </c>
      <c r="T68" s="3">
        <f t="shared" si="8"/>
        <v>-0.11041178871393897</v>
      </c>
      <c r="U68" s="3">
        <f t="shared" si="7"/>
        <v>3.8909236867191721E-2</v>
      </c>
      <c r="V68" s="10"/>
    </row>
    <row r="69" spans="1:25" x14ac:dyDescent="0.2">
      <c r="A69" t="s">
        <v>38</v>
      </c>
      <c r="B69" t="s">
        <v>35</v>
      </c>
      <c r="C69" t="s">
        <v>37</v>
      </c>
      <c r="D69" t="s">
        <v>36</v>
      </c>
      <c r="F69">
        <v>538212549</v>
      </c>
      <c r="G69" t="s">
        <v>35</v>
      </c>
      <c r="H69">
        <v>292594310</v>
      </c>
      <c r="I69" t="s">
        <v>34</v>
      </c>
      <c r="J69" t="s">
        <v>33</v>
      </c>
      <c r="K69" s="2">
        <v>43566</v>
      </c>
      <c r="N69">
        <v>339</v>
      </c>
      <c r="O69" s="1">
        <v>29577</v>
      </c>
      <c r="P69">
        <v>935</v>
      </c>
      <c r="Q69" s="1">
        <v>10514</v>
      </c>
      <c r="R69">
        <f t="shared" si="5"/>
        <v>1274</v>
      </c>
      <c r="S69" s="1">
        <f t="shared" si="6"/>
        <v>40091</v>
      </c>
      <c r="T69" s="3">
        <f t="shared" si="8"/>
        <v>-0.20011571995770239</v>
      </c>
      <c r="U69" s="3">
        <f t="shared" si="7"/>
        <v>3.9327007829107696E-2</v>
      </c>
      <c r="V69" s="3"/>
      <c r="W69" s="3"/>
    </row>
    <row r="70" spans="1:25" x14ac:dyDescent="0.2">
      <c r="A70" t="s">
        <v>38</v>
      </c>
      <c r="B70" t="s">
        <v>35</v>
      </c>
      <c r="C70" t="s">
        <v>37</v>
      </c>
      <c r="D70" t="s">
        <v>36</v>
      </c>
      <c r="F70">
        <v>538212549</v>
      </c>
      <c r="G70" t="s">
        <v>35</v>
      </c>
      <c r="H70">
        <v>292594310</v>
      </c>
      <c r="I70" t="s">
        <v>34</v>
      </c>
      <c r="J70" t="s">
        <v>33</v>
      </c>
      <c r="K70" s="2">
        <v>43567</v>
      </c>
      <c r="N70">
        <v>321</v>
      </c>
      <c r="O70" s="1">
        <v>38521</v>
      </c>
      <c r="P70">
        <v>794</v>
      </c>
      <c r="Q70" s="1">
        <v>11151</v>
      </c>
      <c r="R70">
        <f t="shared" si="5"/>
        <v>1115</v>
      </c>
      <c r="S70" s="1">
        <f t="shared" si="6"/>
        <v>49672</v>
      </c>
      <c r="T70" s="3">
        <f t="shared" si="8"/>
        <v>-0.48114567447301904</v>
      </c>
      <c r="U70" s="3">
        <f t="shared" si="7"/>
        <v>0.12929407752642952</v>
      </c>
    </row>
    <row r="71" spans="1:25" x14ac:dyDescent="0.2">
      <c r="A71" t="s">
        <v>38</v>
      </c>
      <c r="B71" t="s">
        <v>35</v>
      </c>
      <c r="C71" t="s">
        <v>37</v>
      </c>
      <c r="D71" t="s">
        <v>36</v>
      </c>
      <c r="F71">
        <v>538212549</v>
      </c>
      <c r="G71" t="s">
        <v>35</v>
      </c>
      <c r="H71">
        <v>292594310</v>
      </c>
      <c r="I71" t="s">
        <v>34</v>
      </c>
      <c r="J71" t="s">
        <v>33</v>
      </c>
      <c r="K71" s="2">
        <v>43568</v>
      </c>
      <c r="N71">
        <v>364</v>
      </c>
      <c r="O71" s="1">
        <v>30310</v>
      </c>
      <c r="P71">
        <v>891</v>
      </c>
      <c r="Q71" s="1">
        <v>13702</v>
      </c>
      <c r="R71">
        <f t="shared" si="5"/>
        <v>1255</v>
      </c>
      <c r="S71" s="1">
        <f t="shared" si="6"/>
        <v>44012</v>
      </c>
      <c r="T71" s="3">
        <f t="shared" si="8"/>
        <v>-0.3253004660289428</v>
      </c>
      <c r="U71" s="3">
        <f t="shared" si="7"/>
        <v>0.28427195798074112</v>
      </c>
    </row>
    <row r="72" spans="1:25" x14ac:dyDescent="0.2">
      <c r="A72" t="s">
        <v>38</v>
      </c>
      <c r="B72" t="s">
        <v>35</v>
      </c>
      <c r="C72" t="s">
        <v>37</v>
      </c>
      <c r="D72" t="s">
        <v>36</v>
      </c>
      <c r="F72">
        <v>538212549</v>
      </c>
      <c r="G72" t="s">
        <v>35</v>
      </c>
      <c r="H72">
        <v>292594310</v>
      </c>
      <c r="I72" t="s">
        <v>34</v>
      </c>
      <c r="J72" t="s">
        <v>33</v>
      </c>
      <c r="K72" s="2">
        <v>43569</v>
      </c>
      <c r="N72">
        <v>398</v>
      </c>
      <c r="O72" s="1">
        <v>34956</v>
      </c>
      <c r="P72">
        <v>910</v>
      </c>
      <c r="Q72" s="1">
        <v>14176</v>
      </c>
      <c r="R72">
        <f t="shared" si="5"/>
        <v>1308</v>
      </c>
      <c r="S72" s="1">
        <f t="shared" si="6"/>
        <v>49132</v>
      </c>
      <c r="T72" s="3">
        <f t="shared" si="8"/>
        <v>-5.2329057768347953E-2</v>
      </c>
      <c r="U72" s="3">
        <f t="shared" si="7"/>
        <v>0.16261239943208716</v>
      </c>
      <c r="X72" s="3"/>
      <c r="Y72" s="3"/>
    </row>
    <row r="73" spans="1:25" x14ac:dyDescent="0.2">
      <c r="A73" t="s">
        <v>38</v>
      </c>
      <c r="B73" t="s">
        <v>35</v>
      </c>
      <c r="C73" t="s">
        <v>37</v>
      </c>
      <c r="D73" t="s">
        <v>36</v>
      </c>
      <c r="F73">
        <v>538212549</v>
      </c>
      <c r="G73" t="s">
        <v>35</v>
      </c>
      <c r="H73">
        <v>292594310</v>
      </c>
      <c r="I73" t="s">
        <v>34</v>
      </c>
      <c r="J73" t="s">
        <v>33</v>
      </c>
      <c r="K73" s="2">
        <v>43570</v>
      </c>
      <c r="N73">
        <v>414</v>
      </c>
      <c r="O73" s="1">
        <v>28493</v>
      </c>
      <c r="P73">
        <v>758</v>
      </c>
      <c r="Q73" s="1">
        <v>11314</v>
      </c>
      <c r="R73">
        <f t="shared" ref="R73:R96" si="9">N73+P73</f>
        <v>1172</v>
      </c>
      <c r="S73" s="1">
        <f t="shared" ref="S73:S96" si="10">O73+Q73</f>
        <v>39807</v>
      </c>
      <c r="T73" s="3">
        <f t="shared" si="8"/>
        <v>-0.13982886036561648</v>
      </c>
      <c r="U73" s="3">
        <f t="shared" si="7"/>
        <v>-9.2924689529451987E-2</v>
      </c>
      <c r="Y73" s="9" t="s">
        <v>39</v>
      </c>
    </row>
    <row r="74" spans="1:25" x14ac:dyDescent="0.2">
      <c r="A74" t="s">
        <v>38</v>
      </c>
      <c r="B74" t="s">
        <v>35</v>
      </c>
      <c r="C74" t="s">
        <v>37</v>
      </c>
      <c r="D74" t="s">
        <v>36</v>
      </c>
      <c r="F74">
        <v>538212549</v>
      </c>
      <c r="G74" t="s">
        <v>35</v>
      </c>
      <c r="H74">
        <v>292594310</v>
      </c>
      <c r="I74" t="s">
        <v>34</v>
      </c>
      <c r="J74" t="s">
        <v>33</v>
      </c>
      <c r="K74" s="2">
        <v>43571</v>
      </c>
      <c r="N74">
        <v>327</v>
      </c>
      <c r="O74" s="1">
        <v>29633</v>
      </c>
      <c r="P74">
        <v>706</v>
      </c>
      <c r="Q74" s="1">
        <v>11484</v>
      </c>
      <c r="R74">
        <f t="shared" si="9"/>
        <v>1033</v>
      </c>
      <c r="S74" s="1">
        <f t="shared" si="10"/>
        <v>41117</v>
      </c>
      <c r="T74" s="3">
        <f t="shared" si="8"/>
        <v>8.6170915334830234E-2</v>
      </c>
      <c r="U74" s="3">
        <f t="shared" si="7"/>
        <v>-7.7639194221364782E-2</v>
      </c>
      <c r="X74" s="9"/>
    </row>
    <row r="75" spans="1:25" x14ac:dyDescent="0.2">
      <c r="A75" t="s">
        <v>38</v>
      </c>
      <c r="B75" t="s">
        <v>35</v>
      </c>
      <c r="C75" t="s">
        <v>37</v>
      </c>
      <c r="D75" t="s">
        <v>36</v>
      </c>
      <c r="F75">
        <v>538212549</v>
      </c>
      <c r="G75" t="s">
        <v>35</v>
      </c>
      <c r="H75">
        <v>292594310</v>
      </c>
      <c r="I75" t="s">
        <v>34</v>
      </c>
      <c r="J75" t="s">
        <v>33</v>
      </c>
      <c r="K75" s="2">
        <v>43572</v>
      </c>
      <c r="N75">
        <v>381</v>
      </c>
      <c r="O75" s="1">
        <v>31013</v>
      </c>
      <c r="P75">
        <v>765</v>
      </c>
      <c r="Q75" s="1">
        <v>11369</v>
      </c>
      <c r="R75">
        <f t="shared" si="9"/>
        <v>1146</v>
      </c>
      <c r="S75" s="1">
        <f t="shared" si="10"/>
        <v>42382</v>
      </c>
      <c r="T75" s="3">
        <f t="shared" si="8"/>
        <v>0.11511037440471483</v>
      </c>
      <c r="U75" s="3">
        <f t="shared" si="7"/>
        <v>-1.6248085047119498E-2</v>
      </c>
    </row>
    <row r="76" spans="1:25" ht="17" thickBot="1" x14ac:dyDescent="0.25">
      <c r="A76" t="s">
        <v>38</v>
      </c>
      <c r="B76" t="s">
        <v>35</v>
      </c>
      <c r="C76" t="s">
        <v>37</v>
      </c>
      <c r="D76" t="s">
        <v>36</v>
      </c>
      <c r="F76">
        <v>538212549</v>
      </c>
      <c r="G76" t="s">
        <v>35</v>
      </c>
      <c r="H76">
        <v>292594310</v>
      </c>
      <c r="I76" t="s">
        <v>34</v>
      </c>
      <c r="J76" t="s">
        <v>33</v>
      </c>
      <c r="K76" s="2">
        <v>43573</v>
      </c>
      <c r="N76">
        <v>453</v>
      </c>
      <c r="O76" s="1">
        <v>34931</v>
      </c>
      <c r="P76">
        <v>673</v>
      </c>
      <c r="Q76" s="1">
        <v>11576</v>
      </c>
      <c r="R76">
        <f t="shared" si="9"/>
        <v>1126</v>
      </c>
      <c r="S76" s="1">
        <f t="shared" si="10"/>
        <v>46507</v>
      </c>
      <c r="T76" s="3">
        <f t="shared" si="8"/>
        <v>0.12300485354840274</v>
      </c>
      <c r="U76" s="3">
        <f t="shared" si="7"/>
        <v>-9.881210663115203E-4</v>
      </c>
      <c r="X76" s="8"/>
    </row>
    <row r="77" spans="1:25" x14ac:dyDescent="0.2">
      <c r="A77" t="s">
        <v>38</v>
      </c>
      <c r="B77" t="s">
        <v>35</v>
      </c>
      <c r="C77" t="s">
        <v>37</v>
      </c>
      <c r="D77" t="s">
        <v>36</v>
      </c>
      <c r="F77">
        <v>538212549</v>
      </c>
      <c r="G77" t="s">
        <v>35</v>
      </c>
      <c r="H77">
        <v>292594310</v>
      </c>
      <c r="I77" t="s">
        <v>34</v>
      </c>
      <c r="J77" t="s">
        <v>33</v>
      </c>
      <c r="K77" s="2">
        <v>43574</v>
      </c>
      <c r="N77">
        <v>459</v>
      </c>
      <c r="O77" s="1">
        <v>31231</v>
      </c>
      <c r="P77">
        <v>665</v>
      </c>
      <c r="Q77" s="1">
        <v>12807</v>
      </c>
      <c r="R77">
        <f t="shared" si="9"/>
        <v>1124</v>
      </c>
      <c r="S77" s="1">
        <f t="shared" si="10"/>
        <v>44038</v>
      </c>
      <c r="T77" s="3">
        <f t="shared" si="8"/>
        <v>9.8451023920580694E-2</v>
      </c>
      <c r="U77" s="3">
        <f t="shared" si="7"/>
        <v>-0.12136629356956163</v>
      </c>
      <c r="V77" s="7" t="s">
        <v>43</v>
      </c>
      <c r="W77" s="15" t="s">
        <v>8</v>
      </c>
      <c r="X77" s="6" t="s">
        <v>7</v>
      </c>
    </row>
    <row r="78" spans="1:25" x14ac:dyDescent="0.2">
      <c r="A78" t="s">
        <v>38</v>
      </c>
      <c r="B78" t="s">
        <v>35</v>
      </c>
      <c r="C78" t="s">
        <v>37</v>
      </c>
      <c r="D78" t="s">
        <v>36</v>
      </c>
      <c r="F78">
        <v>538212549</v>
      </c>
      <c r="G78" t="s">
        <v>35</v>
      </c>
      <c r="H78">
        <v>292594310</v>
      </c>
      <c r="I78" t="s">
        <v>34</v>
      </c>
      <c r="J78" t="s">
        <v>33</v>
      </c>
      <c r="K78" s="2">
        <v>43575</v>
      </c>
      <c r="N78">
        <v>420</v>
      </c>
      <c r="O78" s="1">
        <v>43989</v>
      </c>
      <c r="P78">
        <v>602</v>
      </c>
      <c r="Q78" s="1">
        <v>13985</v>
      </c>
      <c r="R78">
        <f t="shared" si="9"/>
        <v>1022</v>
      </c>
      <c r="S78" s="1">
        <f t="shared" si="10"/>
        <v>57974</v>
      </c>
      <c r="T78" s="3">
        <f t="shared" si="8"/>
        <v>0.16713641488162345</v>
      </c>
      <c r="U78" s="3">
        <f t="shared" si="7"/>
        <v>-0.3944262226586166</v>
      </c>
      <c r="V78" s="5" t="s">
        <v>42</v>
      </c>
      <c r="W78" s="14">
        <f>AVERAGE(S78:S84)/AVERAGE(S71:S77)-1</f>
        <v>0.10435349109920344</v>
      </c>
      <c r="X78" s="4">
        <f>AVERAGE(R78:R84)/AVERAGE(R71:R77)-1</f>
        <v>-0.27584517393434593</v>
      </c>
    </row>
    <row r="79" spans="1:25" x14ac:dyDescent="0.2">
      <c r="A79" t="s">
        <v>38</v>
      </c>
      <c r="B79" t="s">
        <v>35</v>
      </c>
      <c r="C79" t="s">
        <v>37</v>
      </c>
      <c r="D79" t="s">
        <v>36</v>
      </c>
      <c r="F79">
        <v>538212549</v>
      </c>
      <c r="G79" t="s">
        <v>35</v>
      </c>
      <c r="H79">
        <v>292594310</v>
      </c>
      <c r="I79" t="s">
        <v>34</v>
      </c>
      <c r="J79" t="s">
        <v>33</v>
      </c>
      <c r="K79" s="2">
        <v>43576</v>
      </c>
      <c r="N79">
        <v>383</v>
      </c>
      <c r="O79" s="1">
        <v>39619</v>
      </c>
      <c r="P79">
        <v>615</v>
      </c>
      <c r="Q79" s="1">
        <v>14218</v>
      </c>
      <c r="R79">
        <f t="shared" si="9"/>
        <v>998</v>
      </c>
      <c r="S79" s="1">
        <f t="shared" si="10"/>
        <v>53837</v>
      </c>
      <c r="T79" s="3">
        <f t="shared" si="8"/>
        <v>0.2232345723893483</v>
      </c>
      <c r="U79" s="3">
        <f t="shared" si="7"/>
        <v>-0.17468420407162133</v>
      </c>
      <c r="V79" s="5" t="s">
        <v>41</v>
      </c>
      <c r="W79" s="14">
        <f>AVERAGE(S78:S91)/AVERAGE(S64:S77)-1</f>
        <v>7.1137095772972891E-2</v>
      </c>
      <c r="X79" s="4">
        <f>AVERAGE(R78:R91)/AVERAGE(R64:R77)-1</f>
        <v>-0.34737606682404221</v>
      </c>
    </row>
    <row r="80" spans="1:25" ht="17" thickBot="1" x14ac:dyDescent="0.25">
      <c r="A80" t="s">
        <v>38</v>
      </c>
      <c r="B80" t="s">
        <v>35</v>
      </c>
      <c r="C80" t="s">
        <v>37</v>
      </c>
      <c r="D80" t="s">
        <v>36</v>
      </c>
      <c r="F80">
        <v>538212549</v>
      </c>
      <c r="G80" t="s">
        <v>35</v>
      </c>
      <c r="H80">
        <v>292594310</v>
      </c>
      <c r="I80" t="s">
        <v>34</v>
      </c>
      <c r="J80" t="s">
        <v>33</v>
      </c>
      <c r="K80" s="2">
        <v>43577</v>
      </c>
      <c r="N80">
        <v>346</v>
      </c>
      <c r="O80" s="1">
        <v>37168</v>
      </c>
      <c r="P80">
        <v>483</v>
      </c>
      <c r="Q80" s="1">
        <v>12524</v>
      </c>
      <c r="R80">
        <f t="shared" si="9"/>
        <v>829</v>
      </c>
      <c r="S80" s="1">
        <f t="shared" si="10"/>
        <v>49692</v>
      </c>
      <c r="T80" s="3">
        <f t="shared" si="8"/>
        <v>1.1397866970609849E-2</v>
      </c>
      <c r="U80" s="3">
        <f t="shared" si="7"/>
        <v>-4.1527630436879126E-2</v>
      </c>
      <c r="V80" s="13" t="s">
        <v>40</v>
      </c>
      <c r="W80" s="12">
        <f>AVERAGE(S78:S84)/AVERAGE(S64:S70)-1</f>
        <v>0.11099059185151439</v>
      </c>
      <c r="X80" s="11">
        <f>AVERAGE(R78:R84)/AVERAGE(R65:R71)-1</f>
        <v>-0.29585516912815624</v>
      </c>
    </row>
    <row r="81" spans="1:23" x14ac:dyDescent="0.2">
      <c r="A81" t="s">
        <v>38</v>
      </c>
      <c r="B81" t="s">
        <v>35</v>
      </c>
      <c r="C81" t="s">
        <v>37</v>
      </c>
      <c r="D81" t="s">
        <v>36</v>
      </c>
      <c r="F81">
        <v>538212549</v>
      </c>
      <c r="G81" t="s">
        <v>35</v>
      </c>
      <c r="H81">
        <v>292594310</v>
      </c>
      <c r="I81" t="s">
        <v>34</v>
      </c>
      <c r="J81" t="s">
        <v>33</v>
      </c>
      <c r="K81" s="2">
        <v>43578</v>
      </c>
      <c r="N81">
        <v>253</v>
      </c>
      <c r="O81" s="1">
        <v>28391</v>
      </c>
      <c r="P81">
        <v>565</v>
      </c>
      <c r="Q81" s="1">
        <v>11918</v>
      </c>
      <c r="R81">
        <f t="shared" si="9"/>
        <v>818</v>
      </c>
      <c r="S81" s="1">
        <f t="shared" si="10"/>
        <v>40309</v>
      </c>
      <c r="T81" s="3">
        <f t="shared" si="8"/>
        <v>1.2610847338407893E-2</v>
      </c>
      <c r="U81" s="3">
        <f t="shared" ref="U81:U112" si="11">IFERROR(S81/S65-1,"")</f>
        <v>-0.12898137343878302</v>
      </c>
    </row>
    <row r="82" spans="1:23" x14ac:dyDescent="0.2">
      <c r="A82" t="s">
        <v>38</v>
      </c>
      <c r="B82" t="s">
        <v>35</v>
      </c>
      <c r="C82" t="s">
        <v>37</v>
      </c>
      <c r="D82" t="s">
        <v>36</v>
      </c>
      <c r="F82">
        <v>538212549</v>
      </c>
      <c r="G82" t="s">
        <v>35</v>
      </c>
      <c r="H82">
        <v>292594310</v>
      </c>
      <c r="I82" t="s">
        <v>34</v>
      </c>
      <c r="J82" t="s">
        <v>33</v>
      </c>
      <c r="K82" s="2">
        <v>43579</v>
      </c>
      <c r="N82">
        <v>330</v>
      </c>
      <c r="O82" s="1">
        <v>30689</v>
      </c>
      <c r="P82">
        <v>471</v>
      </c>
      <c r="Q82" s="1">
        <v>10928</v>
      </c>
      <c r="R82">
        <f t="shared" si="9"/>
        <v>801</v>
      </c>
      <c r="S82" s="1">
        <f t="shared" si="10"/>
        <v>41617</v>
      </c>
      <c r="T82" s="3">
        <f t="shared" ref="T82:T113" si="12">S82/S74-1</f>
        <v>1.2160420264124339E-2</v>
      </c>
      <c r="U82" s="3">
        <f t="shared" si="11"/>
        <v>9.9379210143970331E-2</v>
      </c>
    </row>
    <row r="83" spans="1:23" x14ac:dyDescent="0.2">
      <c r="A83" t="s">
        <v>38</v>
      </c>
      <c r="B83" t="s">
        <v>35</v>
      </c>
      <c r="C83" t="s">
        <v>37</v>
      </c>
      <c r="D83" t="s">
        <v>36</v>
      </c>
      <c r="F83">
        <v>538212549</v>
      </c>
      <c r="G83" t="s">
        <v>35</v>
      </c>
      <c r="H83">
        <v>292594310</v>
      </c>
      <c r="I83" t="s">
        <v>34</v>
      </c>
      <c r="J83" t="s">
        <v>33</v>
      </c>
      <c r="K83" s="2">
        <v>43580</v>
      </c>
      <c r="N83">
        <v>370</v>
      </c>
      <c r="O83" s="1">
        <v>30517</v>
      </c>
      <c r="P83">
        <v>395</v>
      </c>
      <c r="Q83" s="1">
        <v>10504</v>
      </c>
      <c r="R83">
        <f t="shared" si="9"/>
        <v>765</v>
      </c>
      <c r="S83" s="1">
        <f t="shared" si="10"/>
        <v>41021</v>
      </c>
      <c r="T83" s="3">
        <f t="shared" si="12"/>
        <v>-3.2112689349252044E-2</v>
      </c>
      <c r="U83" s="3">
        <f t="shared" si="11"/>
        <v>7.9301181361328243E-2</v>
      </c>
    </row>
    <row r="84" spans="1:23" x14ac:dyDescent="0.2">
      <c r="A84" t="s">
        <v>38</v>
      </c>
      <c r="B84" t="s">
        <v>35</v>
      </c>
      <c r="C84" t="s">
        <v>37</v>
      </c>
      <c r="D84" t="s">
        <v>36</v>
      </c>
      <c r="F84">
        <v>538212549</v>
      </c>
      <c r="G84" t="s">
        <v>35</v>
      </c>
      <c r="H84">
        <v>292594310</v>
      </c>
      <c r="I84" t="s">
        <v>34</v>
      </c>
      <c r="J84" t="s">
        <v>33</v>
      </c>
      <c r="K84" s="2">
        <v>43581</v>
      </c>
      <c r="N84">
        <v>340</v>
      </c>
      <c r="O84" s="1">
        <v>42432</v>
      </c>
      <c r="P84">
        <v>339</v>
      </c>
      <c r="Q84" s="1">
        <v>12149</v>
      </c>
      <c r="R84">
        <f t="shared" si="9"/>
        <v>679</v>
      </c>
      <c r="S84" s="1">
        <f t="shared" si="10"/>
        <v>54581</v>
      </c>
      <c r="T84" s="3">
        <f t="shared" si="12"/>
        <v>0.1736082740232654</v>
      </c>
      <c r="U84" s="3">
        <f t="shared" si="11"/>
        <v>0.31796778789269076</v>
      </c>
    </row>
    <row r="85" spans="1:23" x14ac:dyDescent="0.2">
      <c r="A85" t="s">
        <v>38</v>
      </c>
      <c r="B85" t="s">
        <v>35</v>
      </c>
      <c r="C85" t="s">
        <v>37</v>
      </c>
      <c r="D85" t="s">
        <v>36</v>
      </c>
      <c r="F85">
        <v>538212549</v>
      </c>
      <c r="G85" t="s">
        <v>35</v>
      </c>
      <c r="H85">
        <v>292594310</v>
      </c>
      <c r="I85" t="s">
        <v>34</v>
      </c>
      <c r="J85" t="s">
        <v>33</v>
      </c>
      <c r="K85" s="2">
        <v>43582</v>
      </c>
      <c r="N85">
        <v>388</v>
      </c>
      <c r="O85" s="1">
        <v>33857</v>
      </c>
      <c r="P85">
        <v>400</v>
      </c>
      <c r="Q85" s="1">
        <v>10615</v>
      </c>
      <c r="R85">
        <f t="shared" si="9"/>
        <v>788</v>
      </c>
      <c r="S85" s="1">
        <f t="shared" si="10"/>
        <v>44472</v>
      </c>
      <c r="T85" s="3">
        <f t="shared" si="12"/>
        <v>9.8551251192151579E-3</v>
      </c>
      <c r="U85" s="3">
        <f t="shared" si="11"/>
        <v>0.10927639619864804</v>
      </c>
    </row>
    <row r="86" spans="1:23" ht="17" thickBot="1" x14ac:dyDescent="0.25">
      <c r="A86" t="s">
        <v>38</v>
      </c>
      <c r="B86" t="s">
        <v>35</v>
      </c>
      <c r="C86" t="s">
        <v>37</v>
      </c>
      <c r="D86" t="s">
        <v>36</v>
      </c>
      <c r="F86">
        <v>538212549</v>
      </c>
      <c r="G86" t="s">
        <v>35</v>
      </c>
      <c r="H86">
        <v>292594310</v>
      </c>
      <c r="I86" t="s">
        <v>34</v>
      </c>
      <c r="J86" t="s">
        <v>33</v>
      </c>
      <c r="K86" s="2">
        <v>43583</v>
      </c>
      <c r="N86">
        <v>316</v>
      </c>
      <c r="O86" s="1">
        <v>36308</v>
      </c>
      <c r="P86">
        <v>409</v>
      </c>
      <c r="Q86" s="1">
        <v>12940</v>
      </c>
      <c r="R86">
        <f t="shared" si="9"/>
        <v>725</v>
      </c>
      <c r="S86" s="1">
        <f t="shared" si="10"/>
        <v>49248</v>
      </c>
      <c r="T86" s="3">
        <f t="shared" si="12"/>
        <v>-0.15051574843895543</v>
      </c>
      <c r="U86" s="3">
        <f t="shared" si="11"/>
        <v>-8.5359961346432867E-3</v>
      </c>
    </row>
    <row r="87" spans="1:23" x14ac:dyDescent="0.2">
      <c r="A87" t="s">
        <v>38</v>
      </c>
      <c r="B87" t="s">
        <v>35</v>
      </c>
      <c r="C87" t="s">
        <v>37</v>
      </c>
      <c r="D87" t="s">
        <v>36</v>
      </c>
      <c r="F87">
        <v>538212549</v>
      </c>
      <c r="G87" t="s">
        <v>35</v>
      </c>
      <c r="H87">
        <v>292594310</v>
      </c>
      <c r="I87" t="s">
        <v>34</v>
      </c>
      <c r="J87" t="s">
        <v>33</v>
      </c>
      <c r="K87" s="2">
        <v>43584</v>
      </c>
      <c r="N87">
        <v>340</v>
      </c>
      <c r="O87" s="1">
        <v>26944</v>
      </c>
      <c r="P87">
        <v>364</v>
      </c>
      <c r="Q87" s="1">
        <v>11310</v>
      </c>
      <c r="R87">
        <f t="shared" si="9"/>
        <v>704</v>
      </c>
      <c r="S87" s="1">
        <f t="shared" si="10"/>
        <v>38254</v>
      </c>
      <c r="T87" s="3">
        <f t="shared" si="12"/>
        <v>-0.28944777755075501</v>
      </c>
      <c r="U87" s="3">
        <f t="shared" si="11"/>
        <v>-0.1308279560119967</v>
      </c>
      <c r="V87" s="7"/>
      <c r="W87" s="6"/>
    </row>
    <row r="88" spans="1:23" x14ac:dyDescent="0.2">
      <c r="A88" t="s">
        <v>38</v>
      </c>
      <c r="B88" t="s">
        <v>35</v>
      </c>
      <c r="C88" t="s">
        <v>37</v>
      </c>
      <c r="D88" t="s">
        <v>36</v>
      </c>
      <c r="F88">
        <v>538212549</v>
      </c>
      <c r="G88" t="s">
        <v>35</v>
      </c>
      <c r="H88">
        <v>292594310</v>
      </c>
      <c r="I88" t="s">
        <v>34</v>
      </c>
      <c r="J88" t="s">
        <v>33</v>
      </c>
      <c r="K88" s="2">
        <v>43585</v>
      </c>
      <c r="N88">
        <v>332</v>
      </c>
      <c r="O88" s="1">
        <v>28560</v>
      </c>
      <c r="P88">
        <v>370</v>
      </c>
      <c r="Q88" s="1">
        <v>12719</v>
      </c>
      <c r="R88">
        <f t="shared" si="9"/>
        <v>702</v>
      </c>
      <c r="S88" s="1">
        <f t="shared" si="10"/>
        <v>41279</v>
      </c>
      <c r="T88" s="3">
        <f t="shared" si="12"/>
        <v>-0.16930290590034613</v>
      </c>
      <c r="U88" s="3">
        <f t="shared" si="11"/>
        <v>-0.15983473092892619</v>
      </c>
      <c r="V88" s="5"/>
      <c r="W88" s="4"/>
    </row>
    <row r="89" spans="1:23" x14ac:dyDescent="0.2">
      <c r="A89" t="s">
        <v>38</v>
      </c>
      <c r="B89" t="s">
        <v>35</v>
      </c>
      <c r="C89" t="s">
        <v>37</v>
      </c>
      <c r="D89" t="s">
        <v>36</v>
      </c>
      <c r="F89">
        <v>538212549</v>
      </c>
      <c r="G89" t="s">
        <v>35</v>
      </c>
      <c r="H89">
        <v>292594310</v>
      </c>
      <c r="I89" t="s">
        <v>34</v>
      </c>
      <c r="J89" t="s">
        <v>33</v>
      </c>
      <c r="K89" s="2">
        <v>43586</v>
      </c>
      <c r="N89">
        <v>320</v>
      </c>
      <c r="O89" s="1">
        <v>34527</v>
      </c>
      <c r="P89">
        <v>381</v>
      </c>
      <c r="Q89" s="1">
        <v>11743</v>
      </c>
      <c r="R89">
        <f t="shared" si="9"/>
        <v>701</v>
      </c>
      <c r="S89" s="1">
        <f t="shared" si="10"/>
        <v>46270</v>
      </c>
      <c r="T89" s="3">
        <f t="shared" si="12"/>
        <v>0.14788260686199117</v>
      </c>
      <c r="U89" s="3">
        <f t="shared" si="11"/>
        <v>0.16235837917954132</v>
      </c>
      <c r="V89" s="5"/>
      <c r="W89" s="4"/>
    </row>
    <row r="90" spans="1:23" x14ac:dyDescent="0.2">
      <c r="A90" t="s">
        <v>38</v>
      </c>
      <c r="B90" t="s">
        <v>35</v>
      </c>
      <c r="C90" t="s">
        <v>37</v>
      </c>
      <c r="D90" t="s">
        <v>36</v>
      </c>
      <c r="F90">
        <v>538212549</v>
      </c>
      <c r="G90" t="s">
        <v>35</v>
      </c>
      <c r="H90">
        <v>292594310</v>
      </c>
      <c r="I90" t="s">
        <v>34</v>
      </c>
      <c r="J90" t="s">
        <v>33</v>
      </c>
      <c r="K90" s="2">
        <v>43587</v>
      </c>
      <c r="N90">
        <v>271</v>
      </c>
      <c r="O90" s="1">
        <v>33992</v>
      </c>
      <c r="P90">
        <v>332</v>
      </c>
      <c r="Q90" s="1">
        <v>12464</v>
      </c>
      <c r="R90">
        <f t="shared" si="9"/>
        <v>603</v>
      </c>
      <c r="S90" s="1">
        <f t="shared" si="10"/>
        <v>46456</v>
      </c>
      <c r="T90" s="3">
        <f t="shared" si="12"/>
        <v>0.11627459932239237</v>
      </c>
      <c r="U90" s="3">
        <f t="shared" si="11"/>
        <v>0.12984896758031961</v>
      </c>
      <c r="V90" s="5"/>
      <c r="W90" s="4"/>
    </row>
    <row r="91" spans="1:23" x14ac:dyDescent="0.2">
      <c r="A91" t="s">
        <v>38</v>
      </c>
      <c r="B91" t="s">
        <v>35</v>
      </c>
      <c r="C91" t="s">
        <v>37</v>
      </c>
      <c r="D91" t="s">
        <v>36</v>
      </c>
      <c r="F91">
        <v>538212549</v>
      </c>
      <c r="G91" t="s">
        <v>35</v>
      </c>
      <c r="H91">
        <v>292594310</v>
      </c>
      <c r="I91" t="s">
        <v>34</v>
      </c>
      <c r="J91" t="s">
        <v>33</v>
      </c>
      <c r="K91" s="2">
        <v>43588</v>
      </c>
      <c r="N91">
        <v>303</v>
      </c>
      <c r="O91" s="1">
        <v>34831</v>
      </c>
      <c r="P91">
        <v>344</v>
      </c>
      <c r="Q91" s="1">
        <v>15862</v>
      </c>
      <c r="R91">
        <f t="shared" si="9"/>
        <v>647</v>
      </c>
      <c r="S91" s="1">
        <f t="shared" si="10"/>
        <v>50693</v>
      </c>
      <c r="T91" s="3">
        <f t="shared" si="12"/>
        <v>0.23578167280173568</v>
      </c>
      <c r="U91" s="3">
        <f t="shared" si="11"/>
        <v>0.19609739983955454</v>
      </c>
    </row>
    <row r="92" spans="1:23" x14ac:dyDescent="0.2">
      <c r="A92" t="s">
        <v>38</v>
      </c>
      <c r="B92" t="s">
        <v>35</v>
      </c>
      <c r="C92" t="s">
        <v>37</v>
      </c>
      <c r="D92" t="s">
        <v>36</v>
      </c>
      <c r="F92">
        <v>538212549</v>
      </c>
      <c r="G92" t="s">
        <v>35</v>
      </c>
      <c r="H92">
        <v>292594310</v>
      </c>
      <c r="I92" t="s">
        <v>34</v>
      </c>
      <c r="J92" t="s">
        <v>33</v>
      </c>
      <c r="K92" s="2">
        <v>43589</v>
      </c>
      <c r="N92">
        <v>341</v>
      </c>
      <c r="O92" s="1">
        <v>34134</v>
      </c>
      <c r="P92">
        <v>375</v>
      </c>
      <c r="Q92" s="1">
        <v>12616</v>
      </c>
      <c r="R92">
        <f t="shared" si="9"/>
        <v>716</v>
      </c>
      <c r="S92" s="1">
        <f t="shared" si="10"/>
        <v>46750</v>
      </c>
      <c r="T92" s="3">
        <f t="shared" si="12"/>
        <v>-0.14347483556548979</v>
      </c>
      <c r="U92" s="3">
        <f t="shared" si="11"/>
        <v>5.2250198894789879E-3</v>
      </c>
    </row>
    <row r="93" spans="1:23" x14ac:dyDescent="0.2">
      <c r="A93" t="s">
        <v>38</v>
      </c>
      <c r="B93" t="s">
        <v>35</v>
      </c>
      <c r="C93" t="s">
        <v>37</v>
      </c>
      <c r="D93" t="s">
        <v>36</v>
      </c>
      <c r="F93">
        <v>538212549</v>
      </c>
      <c r="G93" t="s">
        <v>35</v>
      </c>
      <c r="H93">
        <v>292594310</v>
      </c>
      <c r="I93" t="s">
        <v>34</v>
      </c>
      <c r="J93" t="s">
        <v>33</v>
      </c>
      <c r="K93" s="2">
        <v>43590</v>
      </c>
      <c r="N93">
        <v>375</v>
      </c>
      <c r="O93" s="1">
        <v>32979</v>
      </c>
      <c r="P93">
        <v>477</v>
      </c>
      <c r="Q93" s="1">
        <v>12471</v>
      </c>
      <c r="R93">
        <f t="shared" si="9"/>
        <v>852</v>
      </c>
      <c r="S93" s="1">
        <f t="shared" si="10"/>
        <v>45450</v>
      </c>
      <c r="T93" s="3">
        <f t="shared" si="12"/>
        <v>2.1991365353480896E-2</v>
      </c>
      <c r="U93" s="3">
        <f t="shared" si="11"/>
        <v>3.2063218129797066E-2</v>
      </c>
    </row>
    <row r="94" spans="1:23" x14ac:dyDescent="0.2">
      <c r="A94" t="s">
        <v>38</v>
      </c>
      <c r="B94" t="s">
        <v>35</v>
      </c>
      <c r="C94" t="s">
        <v>37</v>
      </c>
      <c r="D94" t="s">
        <v>36</v>
      </c>
      <c r="F94">
        <v>538212549</v>
      </c>
      <c r="G94" t="s">
        <v>35</v>
      </c>
      <c r="H94">
        <v>292594310</v>
      </c>
      <c r="I94" t="s">
        <v>34</v>
      </c>
      <c r="J94" t="s">
        <v>33</v>
      </c>
      <c r="K94" s="2">
        <v>43591</v>
      </c>
      <c r="N94">
        <v>296</v>
      </c>
      <c r="O94" s="1">
        <v>27277</v>
      </c>
      <c r="P94">
        <v>462</v>
      </c>
      <c r="Q94" s="1">
        <v>11369</v>
      </c>
      <c r="R94">
        <f t="shared" si="9"/>
        <v>758</v>
      </c>
      <c r="S94" s="1">
        <f t="shared" si="10"/>
        <v>38646</v>
      </c>
      <c r="T94" s="3">
        <f t="shared" si="12"/>
        <v>-0.21527777777777779</v>
      </c>
      <c r="U94" s="3">
        <f t="shared" si="11"/>
        <v>-0.33339083037223582</v>
      </c>
    </row>
    <row r="95" spans="1:23" x14ac:dyDescent="0.2">
      <c r="A95" t="s">
        <v>38</v>
      </c>
      <c r="B95" t="s">
        <v>35</v>
      </c>
      <c r="C95" t="s">
        <v>37</v>
      </c>
      <c r="D95" t="s">
        <v>36</v>
      </c>
      <c r="F95">
        <v>538212549</v>
      </c>
      <c r="G95" t="s">
        <v>35</v>
      </c>
      <c r="H95">
        <v>292594310</v>
      </c>
      <c r="I95" t="s">
        <v>34</v>
      </c>
      <c r="J95" t="s">
        <v>33</v>
      </c>
      <c r="K95" s="2">
        <v>43592</v>
      </c>
      <c r="N95">
        <v>272</v>
      </c>
      <c r="O95" s="1">
        <v>28789</v>
      </c>
      <c r="P95">
        <v>505</v>
      </c>
      <c r="Q95" s="1">
        <v>11323</v>
      </c>
      <c r="R95">
        <f t="shared" si="9"/>
        <v>777</v>
      </c>
      <c r="S95" s="1">
        <f t="shared" si="10"/>
        <v>40112</v>
      </c>
      <c r="T95" s="3">
        <f t="shared" si="12"/>
        <v>4.8570084174204053E-2</v>
      </c>
      <c r="U95" s="3">
        <f t="shared" si="11"/>
        <v>-0.25493619629622755</v>
      </c>
    </row>
    <row r="96" spans="1:23" x14ac:dyDescent="0.2">
      <c r="A96" t="s">
        <v>38</v>
      </c>
      <c r="B96" t="s">
        <v>35</v>
      </c>
      <c r="C96" t="s">
        <v>37</v>
      </c>
      <c r="D96" t="s">
        <v>36</v>
      </c>
      <c r="F96">
        <v>538212549</v>
      </c>
      <c r="G96" t="s">
        <v>35</v>
      </c>
      <c r="H96">
        <v>292594310</v>
      </c>
      <c r="I96" t="s">
        <v>34</v>
      </c>
      <c r="J96" t="s">
        <v>33</v>
      </c>
      <c r="K96" s="2">
        <v>43593</v>
      </c>
      <c r="N96">
        <v>302</v>
      </c>
      <c r="O96" s="1">
        <v>32494</v>
      </c>
      <c r="P96">
        <v>469</v>
      </c>
      <c r="Q96" s="1">
        <v>13961</v>
      </c>
      <c r="R96">
        <f t="shared" si="9"/>
        <v>771</v>
      </c>
      <c r="S96" s="1">
        <f t="shared" si="10"/>
        <v>46455</v>
      </c>
      <c r="T96" s="3">
        <f t="shared" si="12"/>
        <v>0.12539063446304421</v>
      </c>
      <c r="U96" s="3">
        <f t="shared" si="11"/>
        <v>-6.5141270224583381E-2</v>
      </c>
    </row>
    <row r="97" spans="11:17" x14ac:dyDescent="0.2">
      <c r="K97" s="2">
        <v>43594</v>
      </c>
      <c r="N97">
        <v>292</v>
      </c>
      <c r="O97" s="1">
        <v>34049</v>
      </c>
      <c r="P97">
        <v>425</v>
      </c>
      <c r="Q97" s="1">
        <v>11061</v>
      </c>
    </row>
  </sheetData>
  <pageMargins left="0.75" right="0.75" top="1" bottom="1" header="0.5" footer="0.5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37"/>
  <sheetViews>
    <sheetView topLeftCell="K7" workbookViewId="0">
      <selection activeCell="W57" sqref="W57"/>
    </sheetView>
  </sheetViews>
  <sheetFormatPr baseColWidth="10" defaultColWidth="11" defaultRowHeight="16" x14ac:dyDescent="0.2"/>
  <cols>
    <col min="1" max="10" width="0" hidden="1" customWidth="1"/>
    <col min="12" max="17" width="11" customWidth="1"/>
  </cols>
  <sheetData>
    <row r="1" spans="1:21" x14ac:dyDescent="0.2">
      <c r="A1" t="s">
        <v>47</v>
      </c>
    </row>
    <row r="2" spans="1:21" x14ac:dyDescent="0.2">
      <c r="A2" t="s">
        <v>1</v>
      </c>
      <c r="B2" t="s">
        <v>2</v>
      </c>
    </row>
    <row r="3" spans="1:21" x14ac:dyDescent="0.2">
      <c r="A3" t="s">
        <v>3</v>
      </c>
      <c r="B3" t="s">
        <v>46</v>
      </c>
    </row>
    <row r="4" spans="1:21" x14ac:dyDescent="0.2">
      <c r="A4" t="s">
        <v>5</v>
      </c>
      <c r="B4" t="s">
        <v>45</v>
      </c>
    </row>
    <row r="5" spans="1:21" x14ac:dyDescent="0.2">
      <c r="A5" t="s">
        <v>7</v>
      </c>
      <c r="B5">
        <v>250645</v>
      </c>
    </row>
    <row r="6" spans="1:21" x14ac:dyDescent="0.2">
      <c r="A6" t="s">
        <v>8</v>
      </c>
      <c r="B6" s="1">
        <v>12753664</v>
      </c>
    </row>
    <row r="8" spans="1:21" x14ac:dyDescent="0.2">
      <c r="A8" t="s">
        <v>9</v>
      </c>
      <c r="B8" t="s">
        <v>10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  <c r="Q8" t="s">
        <v>25</v>
      </c>
      <c r="R8" t="s">
        <v>7</v>
      </c>
      <c r="S8" t="s">
        <v>8</v>
      </c>
      <c r="T8" t="s">
        <v>44</v>
      </c>
      <c r="U8" s="3" t="e">
        <f>S8/#REF!-1</f>
        <v>#VALUE!</v>
      </c>
    </row>
    <row r="9" spans="1:21" x14ac:dyDescent="0.2">
      <c r="A9" t="s">
        <v>38</v>
      </c>
      <c r="B9" t="s">
        <v>35</v>
      </c>
      <c r="C9" t="s">
        <v>37</v>
      </c>
      <c r="D9" t="s">
        <v>36</v>
      </c>
      <c r="F9">
        <v>538212549</v>
      </c>
      <c r="G9" t="s">
        <v>35</v>
      </c>
      <c r="H9">
        <v>292594310</v>
      </c>
      <c r="I9" t="s">
        <v>34</v>
      </c>
      <c r="J9" t="s">
        <v>33</v>
      </c>
      <c r="K9" s="2">
        <v>43466</v>
      </c>
      <c r="N9">
        <v>2665</v>
      </c>
      <c r="O9" s="1">
        <v>56776</v>
      </c>
      <c r="P9">
        <v>15528</v>
      </c>
      <c r="Q9" s="1">
        <v>128742</v>
      </c>
      <c r="R9">
        <f t="shared" ref="R9:R40" si="0">N9+P9</f>
        <v>18193</v>
      </c>
      <c r="S9" s="1">
        <f t="shared" ref="S9:S40" si="1">O9+Q9</f>
        <v>185518</v>
      </c>
      <c r="T9" s="3" t="str">
        <f t="shared" ref="T9:T17" si="2">IFERROR(S9/S1-1,"")</f>
        <v/>
      </c>
      <c r="U9" s="3" t="str">
        <f>IFERROR(S9/#REF!-1,"")</f>
        <v/>
      </c>
    </row>
    <row r="10" spans="1:21" x14ac:dyDescent="0.2">
      <c r="A10" t="s">
        <v>38</v>
      </c>
      <c r="B10" t="s">
        <v>35</v>
      </c>
      <c r="C10" t="s">
        <v>37</v>
      </c>
      <c r="D10" t="s">
        <v>36</v>
      </c>
      <c r="F10">
        <v>538212549</v>
      </c>
      <c r="G10" t="s">
        <v>35</v>
      </c>
      <c r="H10">
        <v>292594310</v>
      </c>
      <c r="I10" t="s">
        <v>34</v>
      </c>
      <c r="J10" t="s">
        <v>33</v>
      </c>
      <c r="K10" s="2">
        <v>43467</v>
      </c>
      <c r="N10">
        <v>2249</v>
      </c>
      <c r="O10" s="1">
        <v>49006</v>
      </c>
      <c r="P10">
        <v>14247</v>
      </c>
      <c r="Q10" s="1">
        <v>112084</v>
      </c>
      <c r="R10">
        <f t="shared" si="0"/>
        <v>16496</v>
      </c>
      <c r="S10" s="1">
        <f t="shared" si="1"/>
        <v>161090</v>
      </c>
      <c r="T10" s="3" t="str">
        <f t="shared" si="2"/>
        <v/>
      </c>
      <c r="U10" s="3" t="str">
        <f>IFERROR(S10/#REF!-1,"")</f>
        <v/>
      </c>
    </row>
    <row r="11" spans="1:21" x14ac:dyDescent="0.2">
      <c r="A11" t="s">
        <v>38</v>
      </c>
      <c r="B11" t="s">
        <v>35</v>
      </c>
      <c r="C11" t="s">
        <v>37</v>
      </c>
      <c r="D11" t="s">
        <v>36</v>
      </c>
      <c r="F11">
        <v>538212549</v>
      </c>
      <c r="G11" t="s">
        <v>35</v>
      </c>
      <c r="H11">
        <v>292594310</v>
      </c>
      <c r="I11" t="s">
        <v>34</v>
      </c>
      <c r="J11" t="s">
        <v>33</v>
      </c>
      <c r="K11" s="2">
        <v>43468</v>
      </c>
      <c r="N11">
        <v>2316</v>
      </c>
      <c r="O11" s="1">
        <v>52593</v>
      </c>
      <c r="P11">
        <v>15065</v>
      </c>
      <c r="Q11" s="1">
        <v>122294</v>
      </c>
      <c r="R11">
        <f t="shared" si="0"/>
        <v>17381</v>
      </c>
      <c r="S11" s="1">
        <f t="shared" si="1"/>
        <v>174887</v>
      </c>
      <c r="T11" s="3" t="str">
        <f t="shared" si="2"/>
        <v/>
      </c>
      <c r="U11" s="3" t="str">
        <f>IFERROR(S11/#REF!-1,"")</f>
        <v/>
      </c>
    </row>
    <row r="12" spans="1:21" x14ac:dyDescent="0.2">
      <c r="A12" t="s">
        <v>38</v>
      </c>
      <c r="B12" t="s">
        <v>35</v>
      </c>
      <c r="C12" t="s">
        <v>37</v>
      </c>
      <c r="D12" t="s">
        <v>36</v>
      </c>
      <c r="F12">
        <v>538212549</v>
      </c>
      <c r="G12" t="s">
        <v>35</v>
      </c>
      <c r="H12">
        <v>292594310</v>
      </c>
      <c r="I12" t="s">
        <v>34</v>
      </c>
      <c r="J12" t="s">
        <v>33</v>
      </c>
      <c r="K12" s="2">
        <v>43469</v>
      </c>
      <c r="N12">
        <v>2325</v>
      </c>
      <c r="O12" s="1">
        <v>43833</v>
      </c>
      <c r="P12">
        <v>14063</v>
      </c>
      <c r="Q12" s="1">
        <v>111179</v>
      </c>
      <c r="R12">
        <f t="shared" si="0"/>
        <v>16388</v>
      </c>
      <c r="S12" s="1">
        <f t="shared" si="1"/>
        <v>155012</v>
      </c>
      <c r="T12" s="3" t="str">
        <f t="shared" si="2"/>
        <v/>
      </c>
      <c r="U12" s="3" t="str">
        <f>IFERROR(S12/#REF!-1,"")</f>
        <v/>
      </c>
    </row>
    <row r="13" spans="1:21" x14ac:dyDescent="0.2">
      <c r="A13" t="s">
        <v>38</v>
      </c>
      <c r="B13" t="s">
        <v>35</v>
      </c>
      <c r="C13" t="s">
        <v>37</v>
      </c>
      <c r="D13" t="s">
        <v>36</v>
      </c>
      <c r="F13">
        <v>538212549</v>
      </c>
      <c r="G13" t="s">
        <v>35</v>
      </c>
      <c r="H13">
        <v>292594310</v>
      </c>
      <c r="I13" t="s">
        <v>34</v>
      </c>
      <c r="J13" t="s">
        <v>33</v>
      </c>
      <c r="K13" s="2">
        <v>43470</v>
      </c>
      <c r="N13">
        <v>2788</v>
      </c>
      <c r="O13" s="1">
        <v>48076</v>
      </c>
      <c r="P13">
        <v>15061</v>
      </c>
      <c r="Q13" s="1">
        <v>127583</v>
      </c>
      <c r="R13">
        <f t="shared" si="0"/>
        <v>17849</v>
      </c>
      <c r="S13" s="1">
        <f t="shared" si="1"/>
        <v>175659</v>
      </c>
      <c r="T13" s="3" t="str">
        <f t="shared" si="2"/>
        <v/>
      </c>
      <c r="U13" s="3" t="str">
        <f>IFERROR(S13/#REF!-1,"")</f>
        <v/>
      </c>
    </row>
    <row r="14" spans="1:21" x14ac:dyDescent="0.2">
      <c r="A14" t="s">
        <v>38</v>
      </c>
      <c r="B14" t="s">
        <v>35</v>
      </c>
      <c r="C14" t="s">
        <v>37</v>
      </c>
      <c r="D14" t="s">
        <v>36</v>
      </c>
      <c r="F14">
        <v>538212549</v>
      </c>
      <c r="G14" t="s">
        <v>35</v>
      </c>
      <c r="H14">
        <v>292594310</v>
      </c>
      <c r="I14" t="s">
        <v>34</v>
      </c>
      <c r="J14" t="s">
        <v>33</v>
      </c>
      <c r="K14" s="2">
        <v>43471</v>
      </c>
      <c r="N14">
        <v>2651</v>
      </c>
      <c r="O14" s="1">
        <v>49920</v>
      </c>
      <c r="P14">
        <v>14896</v>
      </c>
      <c r="Q14" s="1">
        <v>121188</v>
      </c>
      <c r="R14">
        <f t="shared" si="0"/>
        <v>17547</v>
      </c>
      <c r="S14" s="1">
        <f t="shared" si="1"/>
        <v>171108</v>
      </c>
      <c r="T14" s="3" t="str">
        <f t="shared" si="2"/>
        <v/>
      </c>
      <c r="U14" s="3" t="str">
        <f>IFERROR(S14/#REF!-1,"")</f>
        <v/>
      </c>
    </row>
    <row r="15" spans="1:21" x14ac:dyDescent="0.2">
      <c r="A15" t="s">
        <v>38</v>
      </c>
      <c r="B15" t="s">
        <v>35</v>
      </c>
      <c r="C15" t="s">
        <v>37</v>
      </c>
      <c r="D15" t="s">
        <v>36</v>
      </c>
      <c r="F15">
        <v>538212549</v>
      </c>
      <c r="G15" t="s">
        <v>35</v>
      </c>
      <c r="H15">
        <v>292594310</v>
      </c>
      <c r="I15" t="s">
        <v>34</v>
      </c>
      <c r="J15" t="s">
        <v>33</v>
      </c>
      <c r="K15" s="2">
        <v>43472</v>
      </c>
      <c r="N15">
        <v>1889</v>
      </c>
      <c r="O15" s="1">
        <v>39885</v>
      </c>
      <c r="P15">
        <v>10431</v>
      </c>
      <c r="Q15" s="1">
        <v>95839</v>
      </c>
      <c r="R15">
        <f t="shared" si="0"/>
        <v>12320</v>
      </c>
      <c r="S15" s="1">
        <f t="shared" si="1"/>
        <v>135724</v>
      </c>
      <c r="T15" s="3" t="str">
        <f t="shared" si="2"/>
        <v/>
      </c>
      <c r="U15" s="3" t="str">
        <f>IFERROR(S15/#REF!-1,"")</f>
        <v/>
      </c>
    </row>
    <row r="16" spans="1:21" x14ac:dyDescent="0.2">
      <c r="A16" t="s">
        <v>38</v>
      </c>
      <c r="B16" t="s">
        <v>35</v>
      </c>
      <c r="C16" t="s">
        <v>37</v>
      </c>
      <c r="D16" t="s">
        <v>36</v>
      </c>
      <c r="F16">
        <v>538212549</v>
      </c>
      <c r="G16" t="s">
        <v>35</v>
      </c>
      <c r="H16">
        <v>292594310</v>
      </c>
      <c r="I16" t="s">
        <v>34</v>
      </c>
      <c r="J16" t="s">
        <v>33</v>
      </c>
      <c r="K16" s="2">
        <v>43473</v>
      </c>
      <c r="N16">
        <v>1780</v>
      </c>
      <c r="O16" s="1">
        <v>35416</v>
      </c>
      <c r="P16">
        <v>9203</v>
      </c>
      <c r="Q16" s="1">
        <v>80633</v>
      </c>
      <c r="R16">
        <f t="shared" si="0"/>
        <v>10983</v>
      </c>
      <c r="S16" s="1">
        <f t="shared" si="1"/>
        <v>116049</v>
      </c>
      <c r="T16" s="3" t="str">
        <f t="shared" si="2"/>
        <v/>
      </c>
      <c r="U16" s="3" t="str">
        <f>IFERROR(S16/#REF!-1,"")</f>
        <v/>
      </c>
    </row>
    <row r="17" spans="1:21" x14ac:dyDescent="0.2">
      <c r="A17" t="s">
        <v>38</v>
      </c>
      <c r="B17" t="s">
        <v>35</v>
      </c>
      <c r="C17" t="s">
        <v>37</v>
      </c>
      <c r="D17" t="s">
        <v>36</v>
      </c>
      <c r="F17">
        <v>538212549</v>
      </c>
      <c r="G17" t="s">
        <v>35</v>
      </c>
      <c r="H17">
        <v>292594310</v>
      </c>
      <c r="I17" t="s">
        <v>34</v>
      </c>
      <c r="J17" t="s">
        <v>33</v>
      </c>
      <c r="K17" s="2">
        <v>43474</v>
      </c>
      <c r="N17">
        <v>1550</v>
      </c>
      <c r="O17" s="1">
        <v>33998</v>
      </c>
      <c r="P17">
        <v>9380</v>
      </c>
      <c r="Q17" s="1">
        <v>93720</v>
      </c>
      <c r="R17">
        <f t="shared" si="0"/>
        <v>10930</v>
      </c>
      <c r="S17" s="1">
        <f t="shared" si="1"/>
        <v>127718</v>
      </c>
      <c r="T17" s="3">
        <f t="shared" si="2"/>
        <v>-0.31156006425252536</v>
      </c>
      <c r="U17" s="3" t="str">
        <f t="shared" ref="U17:U48" si="3">IFERROR(S17/S1-1,"")</f>
        <v/>
      </c>
    </row>
    <row r="18" spans="1:21" x14ac:dyDescent="0.2">
      <c r="A18" t="s">
        <v>38</v>
      </c>
      <c r="B18" t="s">
        <v>35</v>
      </c>
      <c r="C18" t="s">
        <v>37</v>
      </c>
      <c r="D18" t="s">
        <v>36</v>
      </c>
      <c r="F18">
        <v>538212549</v>
      </c>
      <c r="G18" t="s">
        <v>35</v>
      </c>
      <c r="H18">
        <v>292594310</v>
      </c>
      <c r="I18" t="s">
        <v>34</v>
      </c>
      <c r="J18" t="s">
        <v>33</v>
      </c>
      <c r="K18" s="2">
        <v>43475</v>
      </c>
      <c r="N18">
        <v>1472</v>
      </c>
      <c r="O18" s="1">
        <v>40652</v>
      </c>
      <c r="P18">
        <v>9420</v>
      </c>
      <c r="Q18" s="1">
        <v>106818</v>
      </c>
      <c r="R18">
        <f t="shared" si="0"/>
        <v>10892</v>
      </c>
      <c r="S18" s="1">
        <f t="shared" si="1"/>
        <v>147470</v>
      </c>
      <c r="T18" s="3">
        <f t="shared" ref="T18:T49" si="4">S18/S10-1</f>
        <v>-8.4549009870258818E-2</v>
      </c>
      <c r="U18" s="3" t="str">
        <f t="shared" si="3"/>
        <v/>
      </c>
    </row>
    <row r="19" spans="1:21" x14ac:dyDescent="0.2">
      <c r="A19" t="s">
        <v>38</v>
      </c>
      <c r="B19" t="s">
        <v>35</v>
      </c>
      <c r="C19" t="s">
        <v>37</v>
      </c>
      <c r="D19" t="s">
        <v>36</v>
      </c>
      <c r="F19">
        <v>538212549</v>
      </c>
      <c r="G19" t="s">
        <v>35</v>
      </c>
      <c r="H19">
        <v>292594310</v>
      </c>
      <c r="I19" t="s">
        <v>34</v>
      </c>
      <c r="J19" t="s">
        <v>33</v>
      </c>
      <c r="K19" s="2">
        <v>43476</v>
      </c>
      <c r="N19">
        <v>1889</v>
      </c>
      <c r="O19" s="1">
        <v>47116</v>
      </c>
      <c r="P19">
        <v>10191</v>
      </c>
      <c r="Q19" s="1">
        <v>100170</v>
      </c>
      <c r="R19">
        <f t="shared" si="0"/>
        <v>12080</v>
      </c>
      <c r="S19" s="1">
        <f t="shared" si="1"/>
        <v>147286</v>
      </c>
      <c r="T19" s="3">
        <f t="shared" si="4"/>
        <v>-0.15782190786050421</v>
      </c>
      <c r="U19" s="3" t="str">
        <f t="shared" si="3"/>
        <v/>
      </c>
    </row>
    <row r="20" spans="1:21" x14ac:dyDescent="0.2">
      <c r="A20" t="s">
        <v>38</v>
      </c>
      <c r="B20" t="s">
        <v>35</v>
      </c>
      <c r="C20" t="s">
        <v>37</v>
      </c>
      <c r="D20" t="s">
        <v>36</v>
      </c>
      <c r="F20">
        <v>538212549</v>
      </c>
      <c r="G20" t="s">
        <v>35</v>
      </c>
      <c r="H20">
        <v>292594310</v>
      </c>
      <c r="I20" t="s">
        <v>34</v>
      </c>
      <c r="J20" t="s">
        <v>33</v>
      </c>
      <c r="K20" s="2">
        <v>43477</v>
      </c>
      <c r="N20">
        <v>2661</v>
      </c>
      <c r="O20" s="1">
        <v>56651</v>
      </c>
      <c r="P20">
        <v>13738</v>
      </c>
      <c r="Q20" s="1">
        <v>123577</v>
      </c>
      <c r="R20">
        <f t="shared" si="0"/>
        <v>16399</v>
      </c>
      <c r="S20" s="1">
        <f t="shared" si="1"/>
        <v>180228</v>
      </c>
      <c r="T20" s="3">
        <f t="shared" si="4"/>
        <v>0.16267127706242102</v>
      </c>
      <c r="U20" s="3" t="str">
        <f t="shared" si="3"/>
        <v/>
      </c>
    </row>
    <row r="21" spans="1:21" x14ac:dyDescent="0.2">
      <c r="A21" t="s">
        <v>38</v>
      </c>
      <c r="B21" t="s">
        <v>35</v>
      </c>
      <c r="C21" t="s">
        <v>37</v>
      </c>
      <c r="D21" t="s">
        <v>36</v>
      </c>
      <c r="F21">
        <v>538212549</v>
      </c>
      <c r="G21" t="s">
        <v>35</v>
      </c>
      <c r="H21">
        <v>292594310</v>
      </c>
      <c r="I21" t="s">
        <v>34</v>
      </c>
      <c r="J21" t="s">
        <v>33</v>
      </c>
      <c r="K21" s="2">
        <v>43478</v>
      </c>
      <c r="N21">
        <v>2494</v>
      </c>
      <c r="O21" s="1">
        <v>55272</v>
      </c>
      <c r="P21">
        <v>14289</v>
      </c>
      <c r="Q21" s="1">
        <v>120451</v>
      </c>
      <c r="R21">
        <f t="shared" si="0"/>
        <v>16783</v>
      </c>
      <c r="S21" s="1">
        <f t="shared" si="1"/>
        <v>175723</v>
      </c>
      <c r="T21" s="3">
        <f t="shared" si="4"/>
        <v>3.6434227679760234E-4</v>
      </c>
      <c r="U21" s="3" t="str">
        <f t="shared" si="3"/>
        <v/>
      </c>
    </row>
    <row r="22" spans="1:21" x14ac:dyDescent="0.2">
      <c r="A22" t="s">
        <v>38</v>
      </c>
      <c r="B22" t="s">
        <v>35</v>
      </c>
      <c r="C22" t="s">
        <v>37</v>
      </c>
      <c r="D22" t="s">
        <v>36</v>
      </c>
      <c r="F22">
        <v>538212549</v>
      </c>
      <c r="G22" t="s">
        <v>35</v>
      </c>
      <c r="H22">
        <v>292594310</v>
      </c>
      <c r="I22" t="s">
        <v>34</v>
      </c>
      <c r="J22" t="s">
        <v>33</v>
      </c>
      <c r="K22" s="2">
        <v>43479</v>
      </c>
      <c r="N22">
        <v>1585</v>
      </c>
      <c r="O22" s="1">
        <v>39804</v>
      </c>
      <c r="P22">
        <v>9195</v>
      </c>
      <c r="Q22" s="1">
        <v>101787</v>
      </c>
      <c r="R22">
        <f t="shared" si="0"/>
        <v>10780</v>
      </c>
      <c r="S22" s="1">
        <f t="shared" si="1"/>
        <v>141591</v>
      </c>
      <c r="T22" s="3">
        <f t="shared" si="4"/>
        <v>-0.17250508450803004</v>
      </c>
      <c r="U22" s="3" t="str">
        <f t="shared" si="3"/>
        <v/>
      </c>
    </row>
    <row r="23" spans="1:21" x14ac:dyDescent="0.2">
      <c r="A23" t="s">
        <v>38</v>
      </c>
      <c r="B23" t="s">
        <v>35</v>
      </c>
      <c r="C23" t="s">
        <v>37</v>
      </c>
      <c r="D23" t="s">
        <v>36</v>
      </c>
      <c r="F23">
        <v>538212549</v>
      </c>
      <c r="G23" t="s">
        <v>35</v>
      </c>
      <c r="H23">
        <v>292594310</v>
      </c>
      <c r="I23" t="s">
        <v>34</v>
      </c>
      <c r="J23" t="s">
        <v>33</v>
      </c>
      <c r="K23" s="2">
        <v>43480</v>
      </c>
      <c r="N23">
        <v>1646</v>
      </c>
      <c r="O23" s="1">
        <v>42653</v>
      </c>
      <c r="P23">
        <v>8910</v>
      </c>
      <c r="Q23" s="1">
        <v>91314</v>
      </c>
      <c r="R23">
        <f t="shared" si="0"/>
        <v>10556</v>
      </c>
      <c r="S23" s="1">
        <f t="shared" si="1"/>
        <v>133967</v>
      </c>
      <c r="T23" s="3">
        <f t="shared" si="4"/>
        <v>-1.2945389172143495E-2</v>
      </c>
      <c r="U23" s="3" t="str">
        <f t="shared" si="3"/>
        <v/>
      </c>
    </row>
    <row r="24" spans="1:21" x14ac:dyDescent="0.2">
      <c r="A24" t="s">
        <v>38</v>
      </c>
      <c r="B24" t="s">
        <v>35</v>
      </c>
      <c r="C24" t="s">
        <v>37</v>
      </c>
      <c r="D24" t="s">
        <v>36</v>
      </c>
      <c r="F24">
        <v>538212549</v>
      </c>
      <c r="G24" t="s">
        <v>35</v>
      </c>
      <c r="H24">
        <v>292594310</v>
      </c>
      <c r="I24" t="s">
        <v>34</v>
      </c>
      <c r="J24" t="s">
        <v>33</v>
      </c>
      <c r="K24" s="2">
        <v>43481</v>
      </c>
      <c r="N24">
        <v>1984</v>
      </c>
      <c r="O24" s="1">
        <v>39616</v>
      </c>
      <c r="P24">
        <v>9202</v>
      </c>
      <c r="Q24" s="1">
        <v>86551</v>
      </c>
      <c r="R24">
        <f t="shared" si="0"/>
        <v>11186</v>
      </c>
      <c r="S24" s="1">
        <f t="shared" si="1"/>
        <v>126167</v>
      </c>
      <c r="T24" s="3">
        <f t="shared" si="4"/>
        <v>8.7187308809209885E-2</v>
      </c>
      <c r="U24" s="3" t="str">
        <f t="shared" si="3"/>
        <v/>
      </c>
    </row>
    <row r="25" spans="1:21" x14ac:dyDescent="0.2">
      <c r="A25" t="s">
        <v>38</v>
      </c>
      <c r="B25" t="s">
        <v>35</v>
      </c>
      <c r="C25" t="s">
        <v>37</v>
      </c>
      <c r="D25" t="s">
        <v>36</v>
      </c>
      <c r="F25">
        <v>538212549</v>
      </c>
      <c r="G25" t="s">
        <v>35</v>
      </c>
      <c r="H25">
        <v>292594310</v>
      </c>
      <c r="I25" t="s">
        <v>34</v>
      </c>
      <c r="J25" t="s">
        <v>33</v>
      </c>
      <c r="K25" s="2">
        <v>43482</v>
      </c>
      <c r="N25">
        <v>2787</v>
      </c>
      <c r="O25" s="1">
        <v>41582</v>
      </c>
      <c r="P25">
        <v>10088</v>
      </c>
      <c r="Q25" s="1">
        <v>92018</v>
      </c>
      <c r="R25">
        <f t="shared" si="0"/>
        <v>12875</v>
      </c>
      <c r="S25" s="1">
        <f t="shared" si="1"/>
        <v>133600</v>
      </c>
      <c r="T25" s="3">
        <f t="shared" si="4"/>
        <v>4.6054589016426783E-2</v>
      </c>
      <c r="U25" s="3">
        <f t="shared" si="3"/>
        <v>-0.27985424594918018</v>
      </c>
    </row>
    <row r="26" spans="1:21" x14ac:dyDescent="0.2">
      <c r="A26" t="s">
        <v>38</v>
      </c>
      <c r="B26" t="s">
        <v>35</v>
      </c>
      <c r="C26" t="s">
        <v>37</v>
      </c>
      <c r="D26" t="s">
        <v>36</v>
      </c>
      <c r="F26">
        <v>538212549</v>
      </c>
      <c r="G26" t="s">
        <v>35</v>
      </c>
      <c r="H26">
        <v>292594310</v>
      </c>
      <c r="I26" t="s">
        <v>34</v>
      </c>
      <c r="J26" t="s">
        <v>33</v>
      </c>
      <c r="K26" s="2">
        <v>43483</v>
      </c>
      <c r="N26">
        <v>2522</v>
      </c>
      <c r="O26" s="1">
        <v>49834</v>
      </c>
      <c r="P26">
        <v>9502</v>
      </c>
      <c r="Q26" s="1">
        <v>99233</v>
      </c>
      <c r="R26">
        <f t="shared" si="0"/>
        <v>12024</v>
      </c>
      <c r="S26" s="1">
        <f t="shared" si="1"/>
        <v>149067</v>
      </c>
      <c r="T26" s="3">
        <f t="shared" si="4"/>
        <v>1.0829321217874721E-2</v>
      </c>
      <c r="U26" s="3">
        <f t="shared" si="3"/>
        <v>-7.4635297038922355E-2</v>
      </c>
    </row>
    <row r="27" spans="1:21" x14ac:dyDescent="0.2">
      <c r="A27" t="s">
        <v>38</v>
      </c>
      <c r="B27" t="s">
        <v>35</v>
      </c>
      <c r="C27" t="s">
        <v>37</v>
      </c>
      <c r="D27" t="s">
        <v>36</v>
      </c>
      <c r="F27">
        <v>538212549</v>
      </c>
      <c r="G27" t="s">
        <v>35</v>
      </c>
      <c r="H27">
        <v>292594310</v>
      </c>
      <c r="I27" t="s">
        <v>34</v>
      </c>
      <c r="J27" t="s">
        <v>33</v>
      </c>
      <c r="K27" s="2">
        <v>43484</v>
      </c>
      <c r="N27">
        <v>3067</v>
      </c>
      <c r="O27" s="1">
        <v>48237</v>
      </c>
      <c r="P27">
        <v>13888</v>
      </c>
      <c r="Q27" s="1">
        <v>108703</v>
      </c>
      <c r="R27">
        <f t="shared" si="0"/>
        <v>16955</v>
      </c>
      <c r="S27" s="1">
        <f t="shared" si="1"/>
        <v>156940</v>
      </c>
      <c r="T27" s="3">
        <f t="shared" si="4"/>
        <v>6.5545944624743724E-2</v>
      </c>
      <c r="U27" s="3">
        <f t="shared" si="3"/>
        <v>-0.10262054926895647</v>
      </c>
    </row>
    <row r="28" spans="1:21" x14ac:dyDescent="0.2">
      <c r="A28" t="s">
        <v>38</v>
      </c>
      <c r="B28" t="s">
        <v>35</v>
      </c>
      <c r="C28" t="s">
        <v>37</v>
      </c>
      <c r="D28" t="s">
        <v>36</v>
      </c>
      <c r="F28">
        <v>538212549</v>
      </c>
      <c r="G28" t="s">
        <v>35</v>
      </c>
      <c r="H28">
        <v>292594310</v>
      </c>
      <c r="I28" t="s">
        <v>34</v>
      </c>
      <c r="J28" t="s">
        <v>33</v>
      </c>
      <c r="K28" s="2">
        <v>43485</v>
      </c>
      <c r="N28">
        <v>3096</v>
      </c>
      <c r="O28" s="1">
        <v>55993</v>
      </c>
      <c r="P28">
        <v>15728</v>
      </c>
      <c r="Q28" s="1">
        <v>128233</v>
      </c>
      <c r="R28">
        <f t="shared" si="0"/>
        <v>18824</v>
      </c>
      <c r="S28" s="1">
        <f t="shared" si="1"/>
        <v>184226</v>
      </c>
      <c r="T28" s="3">
        <f t="shared" si="4"/>
        <v>2.2183012628448351E-2</v>
      </c>
      <c r="U28" s="3">
        <f t="shared" si="3"/>
        <v>0.18846282868423092</v>
      </c>
    </row>
    <row r="29" spans="1:21" x14ac:dyDescent="0.2">
      <c r="A29" t="s">
        <v>38</v>
      </c>
      <c r="B29" t="s">
        <v>35</v>
      </c>
      <c r="C29" t="s">
        <v>37</v>
      </c>
      <c r="D29" t="s">
        <v>36</v>
      </c>
      <c r="F29">
        <v>538212549</v>
      </c>
      <c r="G29" t="s">
        <v>35</v>
      </c>
      <c r="H29">
        <v>292594310</v>
      </c>
      <c r="I29" t="s">
        <v>34</v>
      </c>
      <c r="J29" t="s">
        <v>33</v>
      </c>
      <c r="K29" s="2">
        <v>43486</v>
      </c>
      <c r="N29">
        <v>2530</v>
      </c>
      <c r="O29" s="1">
        <v>47284</v>
      </c>
      <c r="P29">
        <v>12224</v>
      </c>
      <c r="Q29" s="1">
        <v>98577</v>
      </c>
      <c r="R29">
        <f t="shared" si="0"/>
        <v>14754</v>
      </c>
      <c r="S29" s="1">
        <f t="shared" si="1"/>
        <v>145861</v>
      </c>
      <c r="T29" s="3">
        <f t="shared" si="4"/>
        <v>-0.16993791364818489</v>
      </c>
      <c r="U29" s="3">
        <f t="shared" si="3"/>
        <v>-0.16963548693776009</v>
      </c>
    </row>
    <row r="30" spans="1:21" x14ac:dyDescent="0.2">
      <c r="A30" t="s">
        <v>38</v>
      </c>
      <c r="B30" t="s">
        <v>35</v>
      </c>
      <c r="C30" t="s">
        <v>37</v>
      </c>
      <c r="D30" t="s">
        <v>36</v>
      </c>
      <c r="F30">
        <v>538212549</v>
      </c>
      <c r="G30" t="s">
        <v>35</v>
      </c>
      <c r="H30">
        <v>292594310</v>
      </c>
      <c r="I30" t="s">
        <v>34</v>
      </c>
      <c r="J30" t="s">
        <v>33</v>
      </c>
      <c r="K30" s="2">
        <v>43487</v>
      </c>
      <c r="N30">
        <v>1881</v>
      </c>
      <c r="O30" s="1">
        <v>46892</v>
      </c>
      <c r="P30">
        <v>10323</v>
      </c>
      <c r="Q30" s="1">
        <v>99275</v>
      </c>
      <c r="R30">
        <f t="shared" si="0"/>
        <v>12204</v>
      </c>
      <c r="S30" s="1">
        <f t="shared" si="1"/>
        <v>146167</v>
      </c>
      <c r="T30" s="3">
        <f t="shared" si="4"/>
        <v>3.2318438318819753E-2</v>
      </c>
      <c r="U30" s="3">
        <f t="shared" si="3"/>
        <v>-0.1457617411225659</v>
      </c>
    </row>
    <row r="31" spans="1:21" x14ac:dyDescent="0.2">
      <c r="A31" t="s">
        <v>38</v>
      </c>
      <c r="B31" t="s">
        <v>35</v>
      </c>
      <c r="C31" t="s">
        <v>37</v>
      </c>
      <c r="D31" t="s">
        <v>36</v>
      </c>
      <c r="F31">
        <v>538212549</v>
      </c>
      <c r="G31" t="s">
        <v>35</v>
      </c>
      <c r="H31">
        <v>292594310</v>
      </c>
      <c r="I31" t="s">
        <v>34</v>
      </c>
      <c r="J31" t="s">
        <v>33</v>
      </c>
      <c r="K31" s="2">
        <v>43488</v>
      </c>
      <c r="N31">
        <v>1751</v>
      </c>
      <c r="O31" s="1">
        <v>39902</v>
      </c>
      <c r="P31">
        <v>10222</v>
      </c>
      <c r="Q31" s="1">
        <v>92913</v>
      </c>
      <c r="R31">
        <f t="shared" si="0"/>
        <v>11973</v>
      </c>
      <c r="S31" s="1">
        <f t="shared" si="1"/>
        <v>132815</v>
      </c>
      <c r="T31" s="3">
        <f t="shared" si="4"/>
        <v>-8.5991326222129016E-3</v>
      </c>
      <c r="U31" s="3">
        <f t="shared" si="3"/>
        <v>-2.1433202676019003E-2</v>
      </c>
    </row>
    <row r="32" spans="1:21" x14ac:dyDescent="0.2">
      <c r="A32" t="s">
        <v>38</v>
      </c>
      <c r="B32" t="s">
        <v>35</v>
      </c>
      <c r="C32" t="s">
        <v>37</v>
      </c>
      <c r="D32" t="s">
        <v>36</v>
      </c>
      <c r="F32">
        <v>538212549</v>
      </c>
      <c r="G32" t="s">
        <v>35</v>
      </c>
      <c r="H32">
        <v>292594310</v>
      </c>
      <c r="I32" t="s">
        <v>34</v>
      </c>
      <c r="J32" t="s">
        <v>33</v>
      </c>
      <c r="K32" s="2">
        <v>43489</v>
      </c>
      <c r="N32">
        <v>1669</v>
      </c>
      <c r="O32" s="1">
        <v>40439</v>
      </c>
      <c r="P32">
        <v>11440</v>
      </c>
      <c r="Q32" s="1">
        <v>97653</v>
      </c>
      <c r="R32">
        <f t="shared" si="0"/>
        <v>13109</v>
      </c>
      <c r="S32" s="1">
        <f t="shared" si="1"/>
        <v>138092</v>
      </c>
      <c r="T32" s="3">
        <f t="shared" si="4"/>
        <v>9.4517583837294916E-2</v>
      </c>
      <c r="U32" s="3">
        <f t="shared" si="3"/>
        <v>0.18994562641642765</v>
      </c>
    </row>
    <row r="33" spans="1:21" x14ac:dyDescent="0.2">
      <c r="A33" t="s">
        <v>38</v>
      </c>
      <c r="B33" t="s">
        <v>35</v>
      </c>
      <c r="C33" t="s">
        <v>37</v>
      </c>
      <c r="D33" t="s">
        <v>36</v>
      </c>
      <c r="F33">
        <v>538212549</v>
      </c>
      <c r="G33" t="s">
        <v>35</v>
      </c>
      <c r="H33">
        <v>292594310</v>
      </c>
      <c r="I33" t="s">
        <v>34</v>
      </c>
      <c r="J33" t="s">
        <v>33</v>
      </c>
      <c r="K33" s="2">
        <v>43490</v>
      </c>
      <c r="N33">
        <v>2800</v>
      </c>
      <c r="O33" s="1">
        <v>47463</v>
      </c>
      <c r="P33">
        <v>14800</v>
      </c>
      <c r="Q33" s="1">
        <v>104588</v>
      </c>
      <c r="R33">
        <f t="shared" si="0"/>
        <v>17600</v>
      </c>
      <c r="S33" s="1">
        <f t="shared" si="1"/>
        <v>152051</v>
      </c>
      <c r="T33" s="3">
        <f t="shared" si="4"/>
        <v>0.13810628742514974</v>
      </c>
      <c r="U33" s="3">
        <f t="shared" si="3"/>
        <v>0.19052130474952622</v>
      </c>
    </row>
    <row r="34" spans="1:21" x14ac:dyDescent="0.2">
      <c r="A34" t="s">
        <v>38</v>
      </c>
      <c r="B34" t="s">
        <v>35</v>
      </c>
      <c r="C34" t="s">
        <v>37</v>
      </c>
      <c r="D34" t="s">
        <v>36</v>
      </c>
      <c r="F34">
        <v>538212549</v>
      </c>
      <c r="G34" t="s">
        <v>35</v>
      </c>
      <c r="H34">
        <v>292594310</v>
      </c>
      <c r="I34" t="s">
        <v>34</v>
      </c>
      <c r="J34" t="s">
        <v>33</v>
      </c>
      <c r="K34" s="2">
        <v>43491</v>
      </c>
      <c r="N34">
        <v>3473</v>
      </c>
      <c r="O34" s="1">
        <v>52535</v>
      </c>
      <c r="P34">
        <v>18454</v>
      </c>
      <c r="Q34" s="1">
        <v>108633</v>
      </c>
      <c r="R34">
        <f t="shared" si="0"/>
        <v>21927</v>
      </c>
      <c r="S34" s="1">
        <f t="shared" si="1"/>
        <v>161168</v>
      </c>
      <c r="T34" s="3">
        <f t="shared" si="4"/>
        <v>8.1178262123742906E-2</v>
      </c>
      <c r="U34" s="3">
        <f t="shared" si="3"/>
        <v>9.2886688818064611E-2</v>
      </c>
    </row>
    <row r="35" spans="1:21" x14ac:dyDescent="0.2">
      <c r="A35" t="s">
        <v>38</v>
      </c>
      <c r="B35" t="s">
        <v>35</v>
      </c>
      <c r="C35" t="s">
        <v>37</v>
      </c>
      <c r="D35" t="s">
        <v>36</v>
      </c>
      <c r="F35">
        <v>538212549</v>
      </c>
      <c r="G35" t="s">
        <v>35</v>
      </c>
      <c r="H35">
        <v>292594310</v>
      </c>
      <c r="I35" t="s">
        <v>34</v>
      </c>
      <c r="J35" t="s">
        <v>33</v>
      </c>
      <c r="K35" s="2">
        <v>43492</v>
      </c>
      <c r="N35">
        <v>3276</v>
      </c>
      <c r="O35" s="1">
        <v>48143</v>
      </c>
      <c r="P35">
        <v>19525</v>
      </c>
      <c r="Q35" s="1">
        <v>122666</v>
      </c>
      <c r="R35">
        <f t="shared" si="0"/>
        <v>22801</v>
      </c>
      <c r="S35" s="1">
        <f t="shared" si="1"/>
        <v>170809</v>
      </c>
      <c r="T35" s="3">
        <f t="shared" si="4"/>
        <v>8.837135210908631E-2</v>
      </c>
      <c r="U35" s="3">
        <f t="shared" si="3"/>
        <v>0.15970968048558576</v>
      </c>
    </row>
    <row r="36" spans="1:21" x14ac:dyDescent="0.2">
      <c r="A36" t="s">
        <v>38</v>
      </c>
      <c r="B36" t="s">
        <v>35</v>
      </c>
      <c r="C36" t="s">
        <v>37</v>
      </c>
      <c r="D36" t="s">
        <v>36</v>
      </c>
      <c r="F36">
        <v>538212549</v>
      </c>
      <c r="G36" t="s">
        <v>35</v>
      </c>
      <c r="H36">
        <v>292594310</v>
      </c>
      <c r="I36" t="s">
        <v>34</v>
      </c>
      <c r="J36" t="s">
        <v>33</v>
      </c>
      <c r="K36" s="2">
        <v>43493</v>
      </c>
      <c r="N36">
        <v>2493</v>
      </c>
      <c r="O36" s="1">
        <v>44026</v>
      </c>
      <c r="P36">
        <v>15951</v>
      </c>
      <c r="Q36" s="1">
        <v>97464</v>
      </c>
      <c r="R36">
        <f t="shared" si="0"/>
        <v>18444</v>
      </c>
      <c r="S36" s="1">
        <f t="shared" si="1"/>
        <v>141490</v>
      </c>
      <c r="T36" s="3">
        <f t="shared" si="4"/>
        <v>-0.23197594259225085</v>
      </c>
      <c r="U36" s="3">
        <f t="shared" si="3"/>
        <v>-0.21493885522782252</v>
      </c>
    </row>
    <row r="37" spans="1:21" x14ac:dyDescent="0.2">
      <c r="A37" t="s">
        <v>38</v>
      </c>
      <c r="B37" t="s">
        <v>35</v>
      </c>
      <c r="C37" t="s">
        <v>37</v>
      </c>
      <c r="D37" t="s">
        <v>36</v>
      </c>
      <c r="F37">
        <v>538212549</v>
      </c>
      <c r="G37" t="s">
        <v>35</v>
      </c>
      <c r="H37">
        <v>292594310</v>
      </c>
      <c r="I37" t="s">
        <v>34</v>
      </c>
      <c r="J37" t="s">
        <v>33</v>
      </c>
      <c r="K37" s="2">
        <v>43494</v>
      </c>
      <c r="N37">
        <v>3301</v>
      </c>
      <c r="O37" s="1">
        <v>51181</v>
      </c>
      <c r="P37">
        <v>17576</v>
      </c>
      <c r="Q37" s="1">
        <v>100297</v>
      </c>
      <c r="R37">
        <f t="shared" si="0"/>
        <v>20877</v>
      </c>
      <c r="S37" s="1">
        <f t="shared" si="1"/>
        <v>151478</v>
      </c>
      <c r="T37" s="3">
        <f t="shared" si="4"/>
        <v>3.8509265670741311E-2</v>
      </c>
      <c r="U37" s="3">
        <f t="shared" si="3"/>
        <v>-0.13797283224165302</v>
      </c>
    </row>
    <row r="38" spans="1:21" x14ac:dyDescent="0.2">
      <c r="A38" t="s">
        <v>38</v>
      </c>
      <c r="B38" t="s">
        <v>35</v>
      </c>
      <c r="C38" t="s">
        <v>37</v>
      </c>
      <c r="D38" t="s">
        <v>36</v>
      </c>
      <c r="F38">
        <v>538212549</v>
      </c>
      <c r="G38" t="s">
        <v>35</v>
      </c>
      <c r="H38">
        <v>292594310</v>
      </c>
      <c r="I38" t="s">
        <v>34</v>
      </c>
      <c r="J38" t="s">
        <v>33</v>
      </c>
      <c r="K38" s="2">
        <v>43495</v>
      </c>
      <c r="N38">
        <v>3529</v>
      </c>
      <c r="O38" s="1">
        <v>53918</v>
      </c>
      <c r="P38">
        <v>19380</v>
      </c>
      <c r="Q38" s="1">
        <v>109553</v>
      </c>
      <c r="R38">
        <f t="shared" si="0"/>
        <v>22909</v>
      </c>
      <c r="S38" s="1">
        <f t="shared" si="1"/>
        <v>163471</v>
      </c>
      <c r="T38" s="3">
        <f t="shared" si="4"/>
        <v>0.11838513481155122</v>
      </c>
      <c r="U38" s="3">
        <f t="shared" si="3"/>
        <v>0.15452959580764314</v>
      </c>
    </row>
    <row r="39" spans="1:21" x14ac:dyDescent="0.2">
      <c r="A39" t="s">
        <v>38</v>
      </c>
      <c r="B39" t="s">
        <v>35</v>
      </c>
      <c r="C39" t="s">
        <v>37</v>
      </c>
      <c r="D39" t="s">
        <v>36</v>
      </c>
      <c r="F39">
        <v>538212549</v>
      </c>
      <c r="G39" t="s">
        <v>35</v>
      </c>
      <c r="H39">
        <v>292594310</v>
      </c>
      <c r="I39" t="s">
        <v>34</v>
      </c>
      <c r="J39" t="s">
        <v>33</v>
      </c>
      <c r="K39" s="2">
        <v>43496</v>
      </c>
      <c r="N39">
        <v>3548</v>
      </c>
      <c r="O39" s="1">
        <v>51574</v>
      </c>
      <c r="P39">
        <v>19294</v>
      </c>
      <c r="Q39" s="1">
        <v>106960</v>
      </c>
      <c r="R39">
        <f t="shared" si="0"/>
        <v>22842</v>
      </c>
      <c r="S39" s="1">
        <f t="shared" si="1"/>
        <v>158534</v>
      </c>
      <c r="T39" s="3">
        <f t="shared" si="4"/>
        <v>0.19364529608854419</v>
      </c>
      <c r="U39" s="3">
        <f t="shared" si="3"/>
        <v>0.1833809818835983</v>
      </c>
    </row>
    <row r="40" spans="1:21" x14ac:dyDescent="0.2">
      <c r="A40" t="s">
        <v>38</v>
      </c>
      <c r="B40" t="s">
        <v>35</v>
      </c>
      <c r="C40" t="s">
        <v>37</v>
      </c>
      <c r="D40" t="s">
        <v>36</v>
      </c>
      <c r="F40">
        <v>538212549</v>
      </c>
      <c r="G40" t="s">
        <v>35</v>
      </c>
      <c r="H40">
        <v>292594310</v>
      </c>
      <c r="I40" t="s">
        <v>34</v>
      </c>
      <c r="J40" t="s">
        <v>33</v>
      </c>
      <c r="K40" s="2">
        <v>43497</v>
      </c>
      <c r="N40">
        <v>4095</v>
      </c>
      <c r="O40" s="1">
        <v>70086</v>
      </c>
      <c r="P40">
        <v>21199</v>
      </c>
      <c r="Q40" s="1">
        <v>180134</v>
      </c>
      <c r="R40">
        <f t="shared" si="0"/>
        <v>25294</v>
      </c>
      <c r="S40" s="1">
        <f t="shared" si="1"/>
        <v>250220</v>
      </c>
      <c r="T40" s="3">
        <f t="shared" si="4"/>
        <v>0.81198041885120076</v>
      </c>
      <c r="U40" s="3">
        <f t="shared" si="3"/>
        <v>0.98324443000150596</v>
      </c>
    </row>
    <row r="41" spans="1:21" x14ac:dyDescent="0.2">
      <c r="A41" t="s">
        <v>38</v>
      </c>
      <c r="B41" t="s">
        <v>35</v>
      </c>
      <c r="C41" t="s">
        <v>37</v>
      </c>
      <c r="D41" t="s">
        <v>36</v>
      </c>
      <c r="F41">
        <v>538212549</v>
      </c>
      <c r="G41" t="s">
        <v>35</v>
      </c>
      <c r="H41">
        <v>292594310</v>
      </c>
      <c r="I41" t="s">
        <v>34</v>
      </c>
      <c r="J41" t="s">
        <v>33</v>
      </c>
      <c r="K41" s="2">
        <v>43498</v>
      </c>
      <c r="N41">
        <v>4964</v>
      </c>
      <c r="O41" s="1">
        <v>70861</v>
      </c>
      <c r="P41">
        <v>26865</v>
      </c>
      <c r="Q41" s="1">
        <v>163197</v>
      </c>
      <c r="R41">
        <f t="shared" ref="R41:R72" si="5">N41+P41</f>
        <v>31829</v>
      </c>
      <c r="S41" s="1">
        <f t="shared" ref="S41:S72" si="6">O41+Q41</f>
        <v>234058</v>
      </c>
      <c r="T41" s="3">
        <f t="shared" si="4"/>
        <v>0.53933877449013812</v>
      </c>
      <c r="U41" s="3">
        <f t="shared" si="3"/>
        <v>0.751931137724551</v>
      </c>
    </row>
    <row r="42" spans="1:21" x14ac:dyDescent="0.2">
      <c r="A42" t="s">
        <v>38</v>
      </c>
      <c r="B42" t="s">
        <v>35</v>
      </c>
      <c r="C42" t="s">
        <v>37</v>
      </c>
      <c r="D42" t="s">
        <v>36</v>
      </c>
      <c r="F42">
        <v>538212549</v>
      </c>
      <c r="G42" t="s">
        <v>35</v>
      </c>
      <c r="H42">
        <v>292594310</v>
      </c>
      <c r="I42" t="s">
        <v>34</v>
      </c>
      <c r="J42" t="s">
        <v>33</v>
      </c>
      <c r="K42" s="2">
        <v>43499</v>
      </c>
      <c r="N42">
        <v>5019</v>
      </c>
      <c r="O42" s="1">
        <v>70920</v>
      </c>
      <c r="P42">
        <v>26411</v>
      </c>
      <c r="Q42" s="1">
        <v>144550</v>
      </c>
      <c r="R42">
        <f t="shared" si="5"/>
        <v>31430</v>
      </c>
      <c r="S42" s="1">
        <f t="shared" si="6"/>
        <v>215470</v>
      </c>
      <c r="T42" s="3">
        <f t="shared" si="4"/>
        <v>0.33692792613918399</v>
      </c>
      <c r="U42" s="3">
        <f t="shared" si="3"/>
        <v>0.44545741176786269</v>
      </c>
    </row>
    <row r="43" spans="1:21" x14ac:dyDescent="0.2">
      <c r="A43" t="s">
        <v>38</v>
      </c>
      <c r="B43" t="s">
        <v>35</v>
      </c>
      <c r="C43" t="s">
        <v>37</v>
      </c>
      <c r="D43" t="s">
        <v>36</v>
      </c>
      <c r="F43">
        <v>538212549</v>
      </c>
      <c r="G43" t="s">
        <v>35</v>
      </c>
      <c r="H43">
        <v>292594310</v>
      </c>
      <c r="I43" t="s">
        <v>34</v>
      </c>
      <c r="J43" t="s">
        <v>33</v>
      </c>
      <c r="K43" s="2">
        <v>43500</v>
      </c>
      <c r="N43">
        <v>2940</v>
      </c>
      <c r="O43" s="1">
        <v>54917</v>
      </c>
      <c r="P43">
        <v>18823</v>
      </c>
      <c r="Q43" s="1">
        <v>118811</v>
      </c>
      <c r="R43">
        <f t="shared" si="5"/>
        <v>21763</v>
      </c>
      <c r="S43" s="1">
        <f t="shared" si="6"/>
        <v>173728</v>
      </c>
      <c r="T43" s="3">
        <f t="shared" si="4"/>
        <v>1.7089263446305569E-2</v>
      </c>
      <c r="U43" s="3">
        <f t="shared" si="3"/>
        <v>0.10697081687269017</v>
      </c>
    </row>
    <row r="44" spans="1:21" x14ac:dyDescent="0.2">
      <c r="A44" t="s">
        <v>38</v>
      </c>
      <c r="B44" t="s">
        <v>35</v>
      </c>
      <c r="C44" t="s">
        <v>37</v>
      </c>
      <c r="D44" t="s">
        <v>36</v>
      </c>
      <c r="F44">
        <v>538212549</v>
      </c>
      <c r="G44" t="s">
        <v>35</v>
      </c>
      <c r="H44">
        <v>292594310</v>
      </c>
      <c r="I44" t="s">
        <v>34</v>
      </c>
      <c r="J44" t="s">
        <v>33</v>
      </c>
      <c r="K44" s="2">
        <v>43501</v>
      </c>
      <c r="N44">
        <v>2757</v>
      </c>
      <c r="O44" s="1">
        <v>48374</v>
      </c>
      <c r="P44">
        <v>17661</v>
      </c>
      <c r="Q44" s="1">
        <v>117190</v>
      </c>
      <c r="R44">
        <f t="shared" si="5"/>
        <v>20418</v>
      </c>
      <c r="S44" s="1">
        <f t="shared" si="6"/>
        <v>165564</v>
      </c>
      <c r="T44" s="3">
        <f t="shared" si="4"/>
        <v>0.17014630009187925</v>
      </c>
      <c r="U44" s="3">
        <f t="shared" si="3"/>
        <v>-0.10129949084276924</v>
      </c>
    </row>
    <row r="45" spans="1:21" x14ac:dyDescent="0.2">
      <c r="A45" t="s">
        <v>38</v>
      </c>
      <c r="B45" t="s">
        <v>35</v>
      </c>
      <c r="C45" t="s">
        <v>37</v>
      </c>
      <c r="D45" t="s">
        <v>36</v>
      </c>
      <c r="F45">
        <v>538212549</v>
      </c>
      <c r="G45" t="s">
        <v>35</v>
      </c>
      <c r="H45">
        <v>292594310</v>
      </c>
      <c r="I45" t="s">
        <v>34</v>
      </c>
      <c r="J45" t="s">
        <v>33</v>
      </c>
      <c r="K45" s="2">
        <v>43502</v>
      </c>
      <c r="N45">
        <v>2871</v>
      </c>
      <c r="O45" s="1">
        <v>45144</v>
      </c>
      <c r="P45">
        <v>16144</v>
      </c>
      <c r="Q45" s="1">
        <v>114732</v>
      </c>
      <c r="R45">
        <f t="shared" si="5"/>
        <v>19015</v>
      </c>
      <c r="S45" s="1">
        <f t="shared" si="6"/>
        <v>159876</v>
      </c>
      <c r="T45" s="3">
        <f t="shared" si="4"/>
        <v>5.5440393984605096E-2</v>
      </c>
      <c r="U45" s="3">
        <f t="shared" si="3"/>
        <v>9.608462851619004E-2</v>
      </c>
    </row>
    <row r="46" spans="1:21" x14ac:dyDescent="0.2">
      <c r="A46" t="s">
        <v>38</v>
      </c>
      <c r="B46" t="s">
        <v>35</v>
      </c>
      <c r="C46" t="s">
        <v>37</v>
      </c>
      <c r="D46" t="s">
        <v>36</v>
      </c>
      <c r="F46">
        <v>538212549</v>
      </c>
      <c r="G46" t="s">
        <v>35</v>
      </c>
      <c r="H46">
        <v>292594310</v>
      </c>
      <c r="I46" t="s">
        <v>34</v>
      </c>
      <c r="J46" t="s">
        <v>33</v>
      </c>
      <c r="K46" s="2">
        <v>43503</v>
      </c>
      <c r="N46">
        <v>2908</v>
      </c>
      <c r="O46" s="1">
        <v>53004</v>
      </c>
      <c r="P46">
        <v>17122</v>
      </c>
      <c r="Q46" s="1">
        <v>128937</v>
      </c>
      <c r="R46">
        <f t="shared" si="5"/>
        <v>20030</v>
      </c>
      <c r="S46" s="1">
        <f t="shared" si="6"/>
        <v>181941</v>
      </c>
      <c r="T46" s="3">
        <f t="shared" si="4"/>
        <v>0.11298640125771553</v>
      </c>
      <c r="U46" s="3">
        <f t="shared" si="3"/>
        <v>0.24474744641403334</v>
      </c>
    </row>
    <row r="47" spans="1:21" x14ac:dyDescent="0.2">
      <c r="A47" t="s">
        <v>38</v>
      </c>
      <c r="B47" t="s">
        <v>35</v>
      </c>
      <c r="C47" t="s">
        <v>37</v>
      </c>
      <c r="D47" t="s">
        <v>36</v>
      </c>
      <c r="F47">
        <v>538212549</v>
      </c>
      <c r="G47" t="s">
        <v>35</v>
      </c>
      <c r="H47">
        <v>292594310</v>
      </c>
      <c r="I47" t="s">
        <v>34</v>
      </c>
      <c r="J47" t="s">
        <v>33</v>
      </c>
      <c r="K47" s="2">
        <v>43504</v>
      </c>
      <c r="N47">
        <v>2971</v>
      </c>
      <c r="O47" s="1">
        <v>62087</v>
      </c>
      <c r="P47">
        <v>17310</v>
      </c>
      <c r="Q47" s="1">
        <v>136703</v>
      </c>
      <c r="R47">
        <f t="shared" si="5"/>
        <v>20281</v>
      </c>
      <c r="S47" s="1">
        <f t="shared" si="6"/>
        <v>198790</v>
      </c>
      <c r="T47" s="3">
        <f t="shared" si="4"/>
        <v>0.2539266024953637</v>
      </c>
      <c r="U47" s="3">
        <f t="shared" si="3"/>
        <v>0.49674359070888086</v>
      </c>
    </row>
    <row r="48" spans="1:21" x14ac:dyDescent="0.2">
      <c r="A48" t="s">
        <v>38</v>
      </c>
      <c r="B48" t="s">
        <v>35</v>
      </c>
      <c r="C48" t="s">
        <v>37</v>
      </c>
      <c r="D48" t="s">
        <v>36</v>
      </c>
      <c r="F48">
        <v>538212549</v>
      </c>
      <c r="G48" t="s">
        <v>35</v>
      </c>
      <c r="H48">
        <v>292594310</v>
      </c>
      <c r="I48" t="s">
        <v>34</v>
      </c>
      <c r="J48" t="s">
        <v>33</v>
      </c>
      <c r="K48" s="2">
        <v>43505</v>
      </c>
      <c r="N48">
        <v>4492</v>
      </c>
      <c r="O48" s="1">
        <v>65173</v>
      </c>
      <c r="P48">
        <v>22107</v>
      </c>
      <c r="Q48" s="1">
        <v>143609</v>
      </c>
      <c r="R48">
        <f t="shared" si="5"/>
        <v>26599</v>
      </c>
      <c r="S48" s="1">
        <f t="shared" si="6"/>
        <v>208782</v>
      </c>
      <c r="T48" s="3">
        <f t="shared" si="4"/>
        <v>-0.16560626648549281</v>
      </c>
      <c r="U48" s="3">
        <f t="shared" si="3"/>
        <v>0.51190510674043388</v>
      </c>
    </row>
    <row r="49" spans="1:24" x14ac:dyDescent="0.2">
      <c r="A49" t="s">
        <v>38</v>
      </c>
      <c r="B49" t="s">
        <v>35</v>
      </c>
      <c r="C49" t="s">
        <v>37</v>
      </c>
      <c r="D49" t="s">
        <v>36</v>
      </c>
      <c r="F49">
        <v>538212549</v>
      </c>
      <c r="G49" t="s">
        <v>35</v>
      </c>
      <c r="H49">
        <v>292594310</v>
      </c>
      <c r="I49" t="s">
        <v>34</v>
      </c>
      <c r="J49" t="s">
        <v>33</v>
      </c>
      <c r="K49" s="2">
        <v>43506</v>
      </c>
      <c r="N49">
        <v>4453</v>
      </c>
      <c r="O49" s="1">
        <v>60251</v>
      </c>
      <c r="P49">
        <v>24096</v>
      </c>
      <c r="Q49" s="1">
        <v>160865</v>
      </c>
      <c r="R49">
        <f t="shared" si="5"/>
        <v>28549</v>
      </c>
      <c r="S49" s="1">
        <f t="shared" si="6"/>
        <v>221116</v>
      </c>
      <c r="T49" s="3">
        <f t="shared" si="4"/>
        <v>-5.5293986960496921E-2</v>
      </c>
      <c r="U49" s="3">
        <f t="shared" ref="U49:U80" si="7">IFERROR(S49/S33-1,"")</f>
        <v>0.45422259636569318</v>
      </c>
    </row>
    <row r="50" spans="1:24" x14ac:dyDescent="0.2">
      <c r="A50" t="s">
        <v>38</v>
      </c>
      <c r="B50" t="s">
        <v>35</v>
      </c>
      <c r="C50" t="s">
        <v>37</v>
      </c>
      <c r="D50" t="s">
        <v>36</v>
      </c>
      <c r="F50">
        <v>538212549</v>
      </c>
      <c r="G50" t="s">
        <v>35</v>
      </c>
      <c r="H50">
        <v>292594310</v>
      </c>
      <c r="I50" t="s">
        <v>34</v>
      </c>
      <c r="J50" t="s">
        <v>33</v>
      </c>
      <c r="K50" s="2">
        <v>43507</v>
      </c>
      <c r="N50">
        <v>3066</v>
      </c>
      <c r="O50" s="1">
        <v>50554</v>
      </c>
      <c r="P50">
        <v>18380</v>
      </c>
      <c r="Q50" s="1">
        <v>136032</v>
      </c>
      <c r="R50">
        <f t="shared" si="5"/>
        <v>21446</v>
      </c>
      <c r="S50" s="1">
        <f t="shared" si="6"/>
        <v>186586</v>
      </c>
      <c r="T50" s="3">
        <f t="shared" ref="T50:T81" si="8">S50/S42-1</f>
        <v>-0.13405114401076712</v>
      </c>
      <c r="U50" s="3">
        <f t="shared" si="7"/>
        <v>0.15771120818028384</v>
      </c>
    </row>
    <row r="51" spans="1:24" x14ac:dyDescent="0.2">
      <c r="A51" t="s">
        <v>38</v>
      </c>
      <c r="B51" t="s">
        <v>35</v>
      </c>
      <c r="C51" t="s">
        <v>37</v>
      </c>
      <c r="D51" t="s">
        <v>36</v>
      </c>
      <c r="F51">
        <v>538212549</v>
      </c>
      <c r="G51" t="s">
        <v>35</v>
      </c>
      <c r="H51">
        <v>292594310</v>
      </c>
      <c r="I51" t="s">
        <v>34</v>
      </c>
      <c r="J51" t="s">
        <v>33</v>
      </c>
      <c r="K51" s="2">
        <v>43508</v>
      </c>
      <c r="N51">
        <v>3181</v>
      </c>
      <c r="O51" s="1">
        <v>52264</v>
      </c>
      <c r="P51">
        <v>19778</v>
      </c>
      <c r="Q51" s="1">
        <v>133839</v>
      </c>
      <c r="R51">
        <f t="shared" si="5"/>
        <v>22959</v>
      </c>
      <c r="S51" s="1">
        <f t="shared" si="6"/>
        <v>186103</v>
      </c>
      <c r="T51" s="3">
        <f t="shared" si="8"/>
        <v>7.1232040891508586E-2</v>
      </c>
      <c r="U51" s="3">
        <f t="shared" si="7"/>
        <v>8.9538607450427188E-2</v>
      </c>
    </row>
    <row r="52" spans="1:24" x14ac:dyDescent="0.2">
      <c r="A52" t="s">
        <v>38</v>
      </c>
      <c r="B52" t="s">
        <v>35</v>
      </c>
      <c r="C52" t="s">
        <v>37</v>
      </c>
      <c r="D52" t="s">
        <v>36</v>
      </c>
      <c r="F52">
        <v>538212549</v>
      </c>
      <c r="G52" t="s">
        <v>35</v>
      </c>
      <c r="H52">
        <v>292594310</v>
      </c>
      <c r="I52" t="s">
        <v>34</v>
      </c>
      <c r="J52" t="s">
        <v>33</v>
      </c>
      <c r="K52" s="2">
        <v>43509</v>
      </c>
      <c r="N52">
        <v>3250</v>
      </c>
      <c r="O52" s="1">
        <v>50472</v>
      </c>
      <c r="P52">
        <v>18298</v>
      </c>
      <c r="Q52" s="1">
        <v>127551</v>
      </c>
      <c r="R52">
        <f t="shared" si="5"/>
        <v>21548</v>
      </c>
      <c r="S52" s="1">
        <f t="shared" si="6"/>
        <v>178023</v>
      </c>
      <c r="T52" s="3">
        <f t="shared" si="8"/>
        <v>7.5251866347756824E-2</v>
      </c>
      <c r="U52" s="3">
        <f t="shared" si="7"/>
        <v>0.25820199307371539</v>
      </c>
    </row>
    <row r="53" spans="1:24" x14ac:dyDescent="0.2">
      <c r="A53" t="s">
        <v>38</v>
      </c>
      <c r="B53" t="s">
        <v>35</v>
      </c>
      <c r="C53" t="s">
        <v>37</v>
      </c>
      <c r="D53" t="s">
        <v>36</v>
      </c>
      <c r="F53">
        <v>538212549</v>
      </c>
      <c r="G53" t="s">
        <v>35</v>
      </c>
      <c r="H53">
        <v>292594310</v>
      </c>
      <c r="I53" t="s">
        <v>34</v>
      </c>
      <c r="J53" t="s">
        <v>33</v>
      </c>
      <c r="K53" s="2">
        <v>43510</v>
      </c>
      <c r="N53">
        <v>2794</v>
      </c>
      <c r="O53" s="1">
        <v>64465</v>
      </c>
      <c r="P53">
        <v>16330</v>
      </c>
      <c r="Q53" s="1">
        <v>154796</v>
      </c>
      <c r="R53">
        <f t="shared" si="5"/>
        <v>19124</v>
      </c>
      <c r="S53" s="1">
        <f t="shared" si="6"/>
        <v>219261</v>
      </c>
      <c r="T53" s="3">
        <f t="shared" si="8"/>
        <v>0.37144411919237408</v>
      </c>
      <c r="U53" s="3">
        <f t="shared" si="7"/>
        <v>0.44747752148826891</v>
      </c>
    </row>
    <row r="54" spans="1:24" x14ac:dyDescent="0.2">
      <c r="A54" t="s">
        <v>38</v>
      </c>
      <c r="B54" t="s">
        <v>35</v>
      </c>
      <c r="C54" t="s">
        <v>37</v>
      </c>
      <c r="D54" t="s">
        <v>36</v>
      </c>
      <c r="F54">
        <v>538212549</v>
      </c>
      <c r="G54" t="s">
        <v>35</v>
      </c>
      <c r="H54">
        <v>292594310</v>
      </c>
      <c r="I54" t="s">
        <v>34</v>
      </c>
      <c r="J54" t="s">
        <v>33</v>
      </c>
      <c r="K54" s="2">
        <v>43511</v>
      </c>
      <c r="N54">
        <v>5158</v>
      </c>
      <c r="O54" s="1">
        <v>60082</v>
      </c>
      <c r="P54">
        <v>26569</v>
      </c>
      <c r="Q54" s="1">
        <v>164811</v>
      </c>
      <c r="R54">
        <f t="shared" si="5"/>
        <v>31727</v>
      </c>
      <c r="S54" s="1">
        <f t="shared" si="6"/>
        <v>224893</v>
      </c>
      <c r="T54" s="3">
        <f t="shared" si="8"/>
        <v>0.23607653030377973</v>
      </c>
      <c r="U54" s="3">
        <f t="shared" si="7"/>
        <v>0.37573636914192732</v>
      </c>
    </row>
    <row r="55" spans="1:24" ht="17" thickBot="1" x14ac:dyDescent="0.25">
      <c r="A55" t="s">
        <v>38</v>
      </c>
      <c r="B55" t="s">
        <v>35</v>
      </c>
      <c r="C55" t="s">
        <v>37</v>
      </c>
      <c r="D55" t="s">
        <v>36</v>
      </c>
      <c r="F55">
        <v>538212549</v>
      </c>
      <c r="G55" t="s">
        <v>35</v>
      </c>
      <c r="H55">
        <v>292594310</v>
      </c>
      <c r="I55" t="s">
        <v>34</v>
      </c>
      <c r="J55" t="s">
        <v>33</v>
      </c>
      <c r="K55" s="2">
        <v>43512</v>
      </c>
      <c r="N55">
        <v>5475</v>
      </c>
      <c r="O55" s="1">
        <v>69630</v>
      </c>
      <c r="P55">
        <v>28307</v>
      </c>
      <c r="Q55" s="1">
        <v>196456</v>
      </c>
      <c r="R55">
        <f t="shared" si="5"/>
        <v>33782</v>
      </c>
      <c r="S55" s="1">
        <f t="shared" si="6"/>
        <v>266086</v>
      </c>
      <c r="T55" s="3">
        <f t="shared" si="8"/>
        <v>0.33852809497459635</v>
      </c>
      <c r="U55" s="3">
        <f t="shared" si="7"/>
        <v>0.67841598647608725</v>
      </c>
    </row>
    <row r="56" spans="1:24" x14ac:dyDescent="0.2">
      <c r="A56" t="s">
        <v>38</v>
      </c>
      <c r="B56" t="s">
        <v>35</v>
      </c>
      <c r="C56" t="s">
        <v>37</v>
      </c>
      <c r="D56" t="s">
        <v>36</v>
      </c>
      <c r="F56">
        <v>538212549</v>
      </c>
      <c r="G56" t="s">
        <v>35</v>
      </c>
      <c r="H56">
        <v>292594310</v>
      </c>
      <c r="I56" t="s">
        <v>34</v>
      </c>
      <c r="J56" t="s">
        <v>33</v>
      </c>
      <c r="K56" s="2">
        <v>43513</v>
      </c>
      <c r="N56">
        <v>5231</v>
      </c>
      <c r="O56" s="1">
        <v>70816</v>
      </c>
      <c r="P56">
        <v>29746</v>
      </c>
      <c r="Q56" s="1">
        <v>179332</v>
      </c>
      <c r="R56">
        <f t="shared" si="5"/>
        <v>34977</v>
      </c>
      <c r="S56" s="1">
        <f t="shared" si="6"/>
        <v>250148</v>
      </c>
      <c r="T56" s="3">
        <f t="shared" si="8"/>
        <v>0.19813010700156153</v>
      </c>
      <c r="U56" s="3">
        <f t="shared" si="7"/>
        <v>-2.8774678283105537E-4</v>
      </c>
      <c r="V56" s="7" t="s">
        <v>43</v>
      </c>
      <c r="W56" s="15" t="s">
        <v>8</v>
      </c>
      <c r="X56" s="6" t="s">
        <v>7</v>
      </c>
    </row>
    <row r="57" spans="1:24" x14ac:dyDescent="0.2">
      <c r="A57" t="s">
        <v>38</v>
      </c>
      <c r="B57" t="s">
        <v>35</v>
      </c>
      <c r="C57" t="s">
        <v>37</v>
      </c>
      <c r="D57" t="s">
        <v>36</v>
      </c>
      <c r="F57">
        <v>538212549</v>
      </c>
      <c r="G57" t="s">
        <v>35</v>
      </c>
      <c r="H57">
        <v>292594310</v>
      </c>
      <c r="I57" t="s">
        <v>34</v>
      </c>
      <c r="J57" t="s">
        <v>33</v>
      </c>
      <c r="K57" s="2">
        <v>43514</v>
      </c>
      <c r="N57">
        <v>4636</v>
      </c>
      <c r="O57" s="1">
        <v>58487</v>
      </c>
      <c r="P57">
        <v>22495</v>
      </c>
      <c r="Q57" s="1">
        <v>159461</v>
      </c>
      <c r="R57">
        <f t="shared" si="5"/>
        <v>27131</v>
      </c>
      <c r="S57" s="1">
        <f t="shared" si="6"/>
        <v>217948</v>
      </c>
      <c r="T57" s="3">
        <f t="shared" si="8"/>
        <v>-1.4327321405958826E-2</v>
      </c>
      <c r="U57" s="3">
        <f t="shared" si="7"/>
        <v>-6.8829093643455908E-2</v>
      </c>
      <c r="V57" s="5" t="s">
        <v>42</v>
      </c>
      <c r="W57" s="14">
        <f>AVERAGE(S57:S63)/AVERAGE(S50:S56)-1</f>
        <v>0.12433194361723254</v>
      </c>
      <c r="X57" s="4">
        <f>AVERAGE(R57:R63)/AVERAGE(R50:R56)-1</f>
        <v>-7.3931764414241985E-2</v>
      </c>
    </row>
    <row r="58" spans="1:24" x14ac:dyDescent="0.2">
      <c r="A58" t="s">
        <v>38</v>
      </c>
      <c r="B58" t="s">
        <v>35</v>
      </c>
      <c r="C58" t="s">
        <v>37</v>
      </c>
      <c r="D58" t="s">
        <v>36</v>
      </c>
      <c r="F58">
        <v>538212549</v>
      </c>
      <c r="G58" t="s">
        <v>35</v>
      </c>
      <c r="H58">
        <v>292594310</v>
      </c>
      <c r="I58" t="s">
        <v>34</v>
      </c>
      <c r="J58" t="s">
        <v>33</v>
      </c>
      <c r="K58" s="2">
        <v>43515</v>
      </c>
      <c r="N58">
        <v>3339</v>
      </c>
      <c r="O58" s="1">
        <v>56305</v>
      </c>
      <c r="P58">
        <v>21855</v>
      </c>
      <c r="Q58" s="1">
        <v>161608</v>
      </c>
      <c r="R58">
        <f t="shared" si="5"/>
        <v>25194</v>
      </c>
      <c r="S58" s="1">
        <f t="shared" si="6"/>
        <v>217913</v>
      </c>
      <c r="T58" s="3">
        <f t="shared" si="8"/>
        <v>0.16789576924313732</v>
      </c>
      <c r="U58" s="3">
        <f t="shared" si="7"/>
        <v>1.1338005290759678E-2</v>
      </c>
      <c r="V58" s="5" t="s">
        <v>41</v>
      </c>
      <c r="W58" s="14">
        <f>AVERAGE(S57:S70)/AVERAGE(S43:S56)-1</f>
        <v>0.24813561076494461</v>
      </c>
      <c r="X58" s="4">
        <f>AVERAGE(R57:R70)/AVERAGE(R43:R56)-1</f>
        <v>4.9179178184663996E-3</v>
      </c>
    </row>
    <row r="59" spans="1:24" ht="17" thickBot="1" x14ac:dyDescent="0.25">
      <c r="A59" t="s">
        <v>38</v>
      </c>
      <c r="B59" t="s">
        <v>35</v>
      </c>
      <c r="C59" t="s">
        <v>37</v>
      </c>
      <c r="D59" t="s">
        <v>36</v>
      </c>
      <c r="F59">
        <v>538212549</v>
      </c>
      <c r="G59" t="s">
        <v>35</v>
      </c>
      <c r="H59">
        <v>292594310</v>
      </c>
      <c r="I59" t="s">
        <v>34</v>
      </c>
      <c r="J59" t="s">
        <v>33</v>
      </c>
      <c r="K59" s="2">
        <v>43516</v>
      </c>
      <c r="N59">
        <v>3634</v>
      </c>
      <c r="O59" s="1">
        <v>58054</v>
      </c>
      <c r="P59">
        <v>21439</v>
      </c>
      <c r="Q59" s="1">
        <v>138777</v>
      </c>
      <c r="R59">
        <f t="shared" si="5"/>
        <v>25073</v>
      </c>
      <c r="S59" s="1">
        <f t="shared" si="6"/>
        <v>196831</v>
      </c>
      <c r="T59" s="3">
        <f t="shared" si="8"/>
        <v>5.7645497385856226E-2</v>
      </c>
      <c r="U59" s="3">
        <f t="shared" si="7"/>
        <v>0.13298374470436536</v>
      </c>
      <c r="V59" s="13" t="s">
        <v>40</v>
      </c>
      <c r="W59" s="14">
        <f>AVERAGE(S57:S77)/AVERAGE(S36:S56)-1</f>
        <v>0.30667097396326248</v>
      </c>
      <c r="X59" s="14">
        <f>AVERAGE(R57:R77)/AVERAGE(R36:R56)-1</f>
        <v>2.6678659979877617E-2</v>
      </c>
    </row>
    <row r="60" spans="1:24" x14ac:dyDescent="0.2">
      <c r="A60" t="s">
        <v>38</v>
      </c>
      <c r="B60" t="s">
        <v>35</v>
      </c>
      <c r="C60" t="s">
        <v>37</v>
      </c>
      <c r="D60" t="s">
        <v>36</v>
      </c>
      <c r="F60">
        <v>538212549</v>
      </c>
      <c r="G60" t="s">
        <v>35</v>
      </c>
      <c r="H60">
        <v>292594310</v>
      </c>
      <c r="I60" t="s">
        <v>34</v>
      </c>
      <c r="J60" t="s">
        <v>33</v>
      </c>
      <c r="K60" s="2">
        <v>43517</v>
      </c>
      <c r="N60">
        <v>4115</v>
      </c>
      <c r="O60" s="1">
        <v>63834</v>
      </c>
      <c r="P60">
        <v>20107</v>
      </c>
      <c r="Q60" s="1">
        <v>162269</v>
      </c>
      <c r="R60">
        <f t="shared" si="5"/>
        <v>24222</v>
      </c>
      <c r="S60" s="1">
        <f t="shared" si="6"/>
        <v>226103</v>
      </c>
      <c r="T60" s="3">
        <f t="shared" si="8"/>
        <v>0.27007746190099025</v>
      </c>
      <c r="U60" s="3">
        <f t="shared" si="7"/>
        <v>0.36565316131526182</v>
      </c>
    </row>
    <row r="61" spans="1:24" x14ac:dyDescent="0.2">
      <c r="A61" t="s">
        <v>38</v>
      </c>
      <c r="B61" t="s">
        <v>35</v>
      </c>
      <c r="C61" t="s">
        <v>37</v>
      </c>
      <c r="D61" t="s">
        <v>36</v>
      </c>
      <c r="F61">
        <v>538212549</v>
      </c>
      <c r="G61" t="s">
        <v>35</v>
      </c>
      <c r="H61">
        <v>292594310</v>
      </c>
      <c r="I61" t="s">
        <v>34</v>
      </c>
      <c r="J61" t="s">
        <v>33</v>
      </c>
      <c r="K61" s="2">
        <v>43518</v>
      </c>
      <c r="N61">
        <v>3821</v>
      </c>
      <c r="O61" s="1">
        <v>73511</v>
      </c>
      <c r="P61">
        <v>17326</v>
      </c>
      <c r="Q61" s="1">
        <v>204193</v>
      </c>
      <c r="R61">
        <f t="shared" si="5"/>
        <v>21147</v>
      </c>
      <c r="S61" s="1">
        <f t="shared" si="6"/>
        <v>277704</v>
      </c>
      <c r="T61" s="3">
        <f t="shared" si="8"/>
        <v>0.26654535006225455</v>
      </c>
      <c r="U61" s="3">
        <f t="shared" si="7"/>
        <v>0.73699617203332579</v>
      </c>
    </row>
    <row r="62" spans="1:24" x14ac:dyDescent="0.2">
      <c r="A62" t="s">
        <v>38</v>
      </c>
      <c r="B62" t="s">
        <v>35</v>
      </c>
      <c r="C62" t="s">
        <v>37</v>
      </c>
      <c r="D62" t="s">
        <v>36</v>
      </c>
      <c r="F62">
        <v>538212549</v>
      </c>
      <c r="G62" t="s">
        <v>35</v>
      </c>
      <c r="H62">
        <v>292594310</v>
      </c>
      <c r="I62" t="s">
        <v>34</v>
      </c>
      <c r="J62" t="s">
        <v>33</v>
      </c>
      <c r="K62" s="2">
        <v>43519</v>
      </c>
      <c r="N62">
        <v>3983</v>
      </c>
      <c r="O62" s="1">
        <v>76299</v>
      </c>
      <c r="P62">
        <v>20598</v>
      </c>
      <c r="Q62" s="1">
        <v>201435</v>
      </c>
      <c r="R62">
        <f t="shared" si="5"/>
        <v>24581</v>
      </c>
      <c r="S62" s="1">
        <f t="shared" si="6"/>
        <v>277734</v>
      </c>
      <c r="T62" s="3">
        <f t="shared" si="8"/>
        <v>0.23496062571978671</v>
      </c>
      <c r="U62" s="3">
        <f t="shared" si="7"/>
        <v>0.5265058453014988</v>
      </c>
    </row>
    <row r="63" spans="1:24" x14ac:dyDescent="0.2">
      <c r="A63" t="s">
        <v>38</v>
      </c>
      <c r="B63" t="s">
        <v>35</v>
      </c>
      <c r="C63" t="s">
        <v>37</v>
      </c>
      <c r="D63" t="s">
        <v>36</v>
      </c>
      <c r="F63">
        <v>538212549</v>
      </c>
      <c r="G63" t="s">
        <v>35</v>
      </c>
      <c r="H63">
        <v>292594310</v>
      </c>
      <c r="I63" t="s">
        <v>34</v>
      </c>
      <c r="J63" t="s">
        <v>33</v>
      </c>
      <c r="K63" s="2">
        <v>43520</v>
      </c>
      <c r="N63">
        <v>4012</v>
      </c>
      <c r="O63" s="1">
        <v>73360</v>
      </c>
      <c r="P63">
        <v>20484</v>
      </c>
      <c r="Q63" s="1">
        <v>211385</v>
      </c>
      <c r="R63">
        <f t="shared" si="5"/>
        <v>24496</v>
      </c>
      <c r="S63" s="1">
        <f t="shared" si="6"/>
        <v>284745</v>
      </c>
      <c r="T63" s="3">
        <f t="shared" si="8"/>
        <v>7.0123944889997958E-2</v>
      </c>
      <c r="U63" s="3">
        <f t="shared" si="7"/>
        <v>0.43239096534030885</v>
      </c>
      <c r="V63" s="10"/>
    </row>
    <row r="64" spans="1:24" x14ac:dyDescent="0.2">
      <c r="A64" t="s">
        <v>38</v>
      </c>
      <c r="B64" t="s">
        <v>35</v>
      </c>
      <c r="C64" t="s">
        <v>37</v>
      </c>
      <c r="D64" t="s">
        <v>36</v>
      </c>
      <c r="F64">
        <v>538212549</v>
      </c>
      <c r="G64" t="s">
        <v>35</v>
      </c>
      <c r="H64">
        <v>292594310</v>
      </c>
      <c r="I64" t="s">
        <v>34</v>
      </c>
      <c r="J64" t="s">
        <v>33</v>
      </c>
      <c r="K64" s="2">
        <v>43521</v>
      </c>
      <c r="N64">
        <v>2797</v>
      </c>
      <c r="O64" s="1">
        <v>58930</v>
      </c>
      <c r="P64">
        <v>15902</v>
      </c>
      <c r="Q64" s="1">
        <v>168315</v>
      </c>
      <c r="R64">
        <f t="shared" si="5"/>
        <v>18699</v>
      </c>
      <c r="S64" s="1">
        <f t="shared" si="6"/>
        <v>227245</v>
      </c>
      <c r="T64" s="3">
        <f t="shared" si="8"/>
        <v>-9.1557797783712092E-2</v>
      </c>
      <c r="U64" s="3">
        <f t="shared" si="7"/>
        <v>8.8431952946135262E-2</v>
      </c>
      <c r="V64" s="3"/>
      <c r="W64" s="3"/>
    </row>
    <row r="65" spans="1:25" x14ac:dyDescent="0.2">
      <c r="A65" t="s">
        <v>38</v>
      </c>
      <c r="B65" t="s">
        <v>35</v>
      </c>
      <c r="C65" t="s">
        <v>37</v>
      </c>
      <c r="D65" t="s">
        <v>36</v>
      </c>
      <c r="F65">
        <v>538212549</v>
      </c>
      <c r="G65" t="s">
        <v>35</v>
      </c>
      <c r="H65">
        <v>292594310</v>
      </c>
      <c r="I65" t="s">
        <v>34</v>
      </c>
      <c r="J65" t="s">
        <v>33</v>
      </c>
      <c r="K65" s="2">
        <v>43522</v>
      </c>
      <c r="N65">
        <v>3205</v>
      </c>
      <c r="O65" s="1">
        <v>59129</v>
      </c>
      <c r="P65">
        <v>17898</v>
      </c>
      <c r="Q65" s="1">
        <v>173257</v>
      </c>
      <c r="R65">
        <f t="shared" si="5"/>
        <v>21103</v>
      </c>
      <c r="S65" s="1">
        <f t="shared" si="6"/>
        <v>232386</v>
      </c>
      <c r="T65" s="3">
        <f t="shared" si="8"/>
        <v>6.6245159395819098E-2</v>
      </c>
      <c r="U65" s="3">
        <f t="shared" si="7"/>
        <v>5.0968722299607361E-2</v>
      </c>
    </row>
    <row r="66" spans="1:25" x14ac:dyDescent="0.2">
      <c r="A66" t="s">
        <v>38</v>
      </c>
      <c r="B66" t="s">
        <v>35</v>
      </c>
      <c r="C66" t="s">
        <v>37</v>
      </c>
      <c r="D66" t="s">
        <v>36</v>
      </c>
      <c r="F66">
        <v>538212549</v>
      </c>
      <c r="G66" t="s">
        <v>35</v>
      </c>
      <c r="H66">
        <v>292594310</v>
      </c>
      <c r="I66" t="s">
        <v>34</v>
      </c>
      <c r="J66" t="s">
        <v>33</v>
      </c>
      <c r="K66" s="2">
        <v>43523</v>
      </c>
      <c r="N66">
        <v>3728</v>
      </c>
      <c r="O66" s="1">
        <v>64416</v>
      </c>
      <c r="P66">
        <v>18490</v>
      </c>
      <c r="Q66" s="1">
        <v>176643</v>
      </c>
      <c r="R66">
        <f t="shared" si="5"/>
        <v>22218</v>
      </c>
      <c r="S66" s="1">
        <f t="shared" si="6"/>
        <v>241059</v>
      </c>
      <c r="T66" s="3">
        <f t="shared" si="8"/>
        <v>0.10621670116055482</v>
      </c>
      <c r="U66" s="3">
        <f t="shared" si="7"/>
        <v>0.29194580515151181</v>
      </c>
    </row>
    <row r="67" spans="1:25" x14ac:dyDescent="0.2">
      <c r="A67" t="s">
        <v>38</v>
      </c>
      <c r="B67" t="s">
        <v>35</v>
      </c>
      <c r="C67" t="s">
        <v>37</v>
      </c>
      <c r="D67" t="s">
        <v>36</v>
      </c>
      <c r="F67">
        <v>538212549</v>
      </c>
      <c r="G67" t="s">
        <v>35</v>
      </c>
      <c r="H67">
        <v>292594310</v>
      </c>
      <c r="I67" t="s">
        <v>34</v>
      </c>
      <c r="J67" t="s">
        <v>33</v>
      </c>
      <c r="K67" s="2">
        <v>43524</v>
      </c>
      <c r="N67">
        <v>3941</v>
      </c>
      <c r="O67" s="1">
        <v>63307</v>
      </c>
      <c r="P67">
        <v>18749</v>
      </c>
      <c r="Q67" s="1">
        <v>209399</v>
      </c>
      <c r="R67">
        <f t="shared" si="5"/>
        <v>22690</v>
      </c>
      <c r="S67" s="1">
        <f t="shared" si="6"/>
        <v>272706</v>
      </c>
      <c r="T67" s="3">
        <f t="shared" si="8"/>
        <v>0.38548297778297114</v>
      </c>
      <c r="U67" s="3">
        <f t="shared" si="7"/>
        <v>0.4653498331569077</v>
      </c>
      <c r="X67" s="3"/>
    </row>
    <row r="68" spans="1:25" x14ac:dyDescent="0.2">
      <c r="A68" t="s">
        <v>38</v>
      </c>
      <c r="B68" t="s">
        <v>35</v>
      </c>
      <c r="C68" t="s">
        <v>37</v>
      </c>
      <c r="D68" t="s">
        <v>36</v>
      </c>
      <c r="F68">
        <v>538212549</v>
      </c>
      <c r="G68" t="s">
        <v>35</v>
      </c>
      <c r="H68">
        <v>292594310</v>
      </c>
      <c r="I68" t="s">
        <v>34</v>
      </c>
      <c r="J68" t="s">
        <v>33</v>
      </c>
      <c r="K68" s="2">
        <v>43525</v>
      </c>
      <c r="N68">
        <v>4686</v>
      </c>
      <c r="O68" s="1">
        <v>64208</v>
      </c>
      <c r="P68">
        <v>19174</v>
      </c>
      <c r="Q68" s="1">
        <v>198703</v>
      </c>
      <c r="R68">
        <f t="shared" si="5"/>
        <v>23860</v>
      </c>
      <c r="S68" s="1">
        <f t="shared" si="6"/>
        <v>262911</v>
      </c>
      <c r="T68" s="3">
        <f t="shared" si="8"/>
        <v>0.16279306333839005</v>
      </c>
      <c r="U68" s="3">
        <f t="shared" si="7"/>
        <v>0.47683726260089987</v>
      </c>
    </row>
    <row r="69" spans="1:25" x14ac:dyDescent="0.2">
      <c r="A69" t="s">
        <v>38</v>
      </c>
      <c r="B69" t="s">
        <v>35</v>
      </c>
      <c r="C69" t="s">
        <v>37</v>
      </c>
      <c r="D69" t="s">
        <v>36</v>
      </c>
      <c r="F69">
        <v>538212549</v>
      </c>
      <c r="G69" t="s">
        <v>35</v>
      </c>
      <c r="H69">
        <v>292594310</v>
      </c>
      <c r="I69" t="s">
        <v>34</v>
      </c>
      <c r="J69" t="s">
        <v>33</v>
      </c>
      <c r="K69" s="2">
        <v>43526</v>
      </c>
      <c r="N69">
        <v>5944</v>
      </c>
      <c r="O69" s="1">
        <v>76664</v>
      </c>
      <c r="P69">
        <v>24169</v>
      </c>
      <c r="Q69" s="1">
        <v>184813</v>
      </c>
      <c r="R69">
        <f t="shared" si="5"/>
        <v>30113</v>
      </c>
      <c r="S69" s="1">
        <f t="shared" si="6"/>
        <v>261477</v>
      </c>
      <c r="T69" s="3">
        <f t="shared" si="8"/>
        <v>-5.843271973036035E-2</v>
      </c>
      <c r="U69" s="3">
        <f t="shared" si="7"/>
        <v>0.19253766059627564</v>
      </c>
      <c r="X69" s="9"/>
    </row>
    <row r="70" spans="1:25" x14ac:dyDescent="0.2">
      <c r="A70" t="s">
        <v>38</v>
      </c>
      <c r="B70" t="s">
        <v>35</v>
      </c>
      <c r="C70" t="s">
        <v>37</v>
      </c>
      <c r="D70" t="s">
        <v>36</v>
      </c>
      <c r="F70">
        <v>538212549</v>
      </c>
      <c r="G70" t="s">
        <v>35</v>
      </c>
      <c r="H70">
        <v>292594310</v>
      </c>
      <c r="I70" t="s">
        <v>34</v>
      </c>
      <c r="J70" t="s">
        <v>33</v>
      </c>
      <c r="K70" s="2">
        <v>43527</v>
      </c>
      <c r="N70">
        <v>6151</v>
      </c>
      <c r="O70" s="1">
        <v>79635</v>
      </c>
      <c r="P70">
        <v>27223</v>
      </c>
      <c r="Q70" s="1">
        <v>244465</v>
      </c>
      <c r="R70">
        <f t="shared" si="5"/>
        <v>33374</v>
      </c>
      <c r="S70" s="1">
        <f t="shared" si="6"/>
        <v>324100</v>
      </c>
      <c r="T70" s="3">
        <f t="shared" si="8"/>
        <v>0.16694391036027278</v>
      </c>
      <c r="U70" s="3">
        <f t="shared" si="7"/>
        <v>0.44112978171841721</v>
      </c>
    </row>
    <row r="71" spans="1:25" x14ac:dyDescent="0.2">
      <c r="A71" t="s">
        <v>38</v>
      </c>
      <c r="B71" t="s">
        <v>35</v>
      </c>
      <c r="C71" t="s">
        <v>37</v>
      </c>
      <c r="D71" t="s">
        <v>36</v>
      </c>
      <c r="F71">
        <v>538212549</v>
      </c>
      <c r="G71" t="s">
        <v>35</v>
      </c>
      <c r="H71">
        <v>292594310</v>
      </c>
      <c r="I71" t="s">
        <v>34</v>
      </c>
      <c r="J71" t="s">
        <v>33</v>
      </c>
      <c r="K71" s="2">
        <v>43528</v>
      </c>
      <c r="N71">
        <v>4595</v>
      </c>
      <c r="O71" s="1">
        <v>70408</v>
      </c>
      <c r="P71">
        <v>20734</v>
      </c>
      <c r="Q71" s="1">
        <v>216712</v>
      </c>
      <c r="R71">
        <f t="shared" si="5"/>
        <v>25329</v>
      </c>
      <c r="S71" s="1">
        <f t="shared" si="6"/>
        <v>287120</v>
      </c>
      <c r="T71" s="3">
        <f t="shared" si="8"/>
        <v>8.3407961509420758E-3</v>
      </c>
      <c r="U71" s="3">
        <f t="shared" si="7"/>
        <v>7.9049630570567464E-2</v>
      </c>
      <c r="X71" s="8"/>
    </row>
    <row r="72" spans="1:25" x14ac:dyDescent="0.2">
      <c r="A72" t="s">
        <v>38</v>
      </c>
      <c r="B72" t="s">
        <v>35</v>
      </c>
      <c r="C72" t="s">
        <v>37</v>
      </c>
      <c r="D72" t="s">
        <v>36</v>
      </c>
      <c r="F72">
        <v>538212549</v>
      </c>
      <c r="G72" t="s">
        <v>35</v>
      </c>
      <c r="H72">
        <v>292594310</v>
      </c>
      <c r="I72" t="s">
        <v>34</v>
      </c>
      <c r="J72" t="s">
        <v>33</v>
      </c>
      <c r="K72" s="2">
        <v>43529</v>
      </c>
      <c r="N72">
        <v>4166</v>
      </c>
      <c r="O72" s="1">
        <v>61842</v>
      </c>
      <c r="P72">
        <v>20545</v>
      </c>
      <c r="Q72" s="1">
        <v>172242</v>
      </c>
      <c r="R72">
        <f t="shared" si="5"/>
        <v>24711</v>
      </c>
      <c r="S72" s="1">
        <f t="shared" si="6"/>
        <v>234084</v>
      </c>
      <c r="T72" s="3">
        <f t="shared" si="8"/>
        <v>3.0095271623137965E-2</v>
      </c>
      <c r="U72" s="3">
        <f t="shared" si="7"/>
        <v>-6.4217982954091202E-2</v>
      </c>
      <c r="X72" s="3"/>
      <c r="Y72" s="3"/>
    </row>
    <row r="73" spans="1:25" x14ac:dyDescent="0.2">
      <c r="A73" t="s">
        <v>38</v>
      </c>
      <c r="B73" t="s">
        <v>35</v>
      </c>
      <c r="C73" t="s">
        <v>37</v>
      </c>
      <c r="D73" t="s">
        <v>36</v>
      </c>
      <c r="F73">
        <v>538212549</v>
      </c>
      <c r="G73" t="s">
        <v>35</v>
      </c>
      <c r="H73">
        <v>292594310</v>
      </c>
      <c r="I73" t="s">
        <v>34</v>
      </c>
      <c r="J73" t="s">
        <v>33</v>
      </c>
      <c r="K73" s="2">
        <v>43530</v>
      </c>
      <c r="N73">
        <v>4011</v>
      </c>
      <c r="O73" s="1">
        <v>60464</v>
      </c>
      <c r="P73">
        <v>21424</v>
      </c>
      <c r="Q73" s="1">
        <v>155006</v>
      </c>
      <c r="R73">
        <f t="shared" ref="R73:R96" si="9">N73+P73</f>
        <v>25435</v>
      </c>
      <c r="S73" s="1">
        <f t="shared" ref="S73:S96" si="10">O73+Q73</f>
        <v>215470</v>
      </c>
      <c r="T73" s="3">
        <f t="shared" si="8"/>
        <v>-7.279268114258175E-2</v>
      </c>
      <c r="U73" s="3">
        <f t="shared" si="7"/>
        <v>-1.1369684511901901E-2</v>
      </c>
      <c r="Y73" s="9" t="s">
        <v>39</v>
      </c>
    </row>
    <row r="74" spans="1:25" x14ac:dyDescent="0.2">
      <c r="A74" t="s">
        <v>38</v>
      </c>
      <c r="B74" t="s">
        <v>35</v>
      </c>
      <c r="C74" t="s">
        <v>37</v>
      </c>
      <c r="D74" t="s">
        <v>36</v>
      </c>
      <c r="F74">
        <v>538212549</v>
      </c>
      <c r="G74" t="s">
        <v>35</v>
      </c>
      <c r="H74">
        <v>292594310</v>
      </c>
      <c r="I74" t="s">
        <v>34</v>
      </c>
      <c r="J74" t="s">
        <v>33</v>
      </c>
      <c r="K74" s="2">
        <v>43531</v>
      </c>
      <c r="N74">
        <v>3850</v>
      </c>
      <c r="O74" s="1">
        <v>85792</v>
      </c>
      <c r="P74">
        <v>21055</v>
      </c>
      <c r="Q74" s="1">
        <v>184001</v>
      </c>
      <c r="R74">
        <f t="shared" si="9"/>
        <v>24905</v>
      </c>
      <c r="S74" s="1">
        <f t="shared" si="10"/>
        <v>269793</v>
      </c>
      <c r="T74" s="3">
        <f t="shared" si="8"/>
        <v>0.11919903426132183</v>
      </c>
      <c r="U74" s="3">
        <f t="shared" si="7"/>
        <v>0.23807666362263835</v>
      </c>
      <c r="X74" s="9"/>
    </row>
    <row r="75" spans="1:25" x14ac:dyDescent="0.2">
      <c r="A75" t="s">
        <v>38</v>
      </c>
      <c r="B75" t="s">
        <v>35</v>
      </c>
      <c r="C75" t="s">
        <v>37</v>
      </c>
      <c r="D75" t="s">
        <v>36</v>
      </c>
      <c r="F75">
        <v>538212549</v>
      </c>
      <c r="G75" t="s">
        <v>35</v>
      </c>
      <c r="H75">
        <v>292594310</v>
      </c>
      <c r="I75" t="s">
        <v>34</v>
      </c>
      <c r="J75" t="s">
        <v>33</v>
      </c>
      <c r="K75" s="2">
        <v>43532</v>
      </c>
      <c r="N75">
        <v>4138</v>
      </c>
      <c r="O75" s="1">
        <v>70501</v>
      </c>
      <c r="P75">
        <v>20273</v>
      </c>
      <c r="Q75" s="1">
        <v>201302</v>
      </c>
      <c r="R75">
        <f t="shared" si="9"/>
        <v>24411</v>
      </c>
      <c r="S75" s="1">
        <f t="shared" si="10"/>
        <v>271803</v>
      </c>
      <c r="T75" s="3">
        <f t="shared" si="8"/>
        <v>-3.3112582781457123E-3</v>
      </c>
      <c r="U75" s="3">
        <f t="shared" si="7"/>
        <v>0.38089528580355747</v>
      </c>
    </row>
    <row r="76" spans="1:25" x14ac:dyDescent="0.2">
      <c r="A76" t="s">
        <v>38</v>
      </c>
      <c r="B76" t="s">
        <v>35</v>
      </c>
      <c r="C76" t="s">
        <v>37</v>
      </c>
      <c r="D76" t="s">
        <v>36</v>
      </c>
      <c r="F76">
        <v>538212549</v>
      </c>
      <c r="G76" t="s">
        <v>35</v>
      </c>
      <c r="H76">
        <v>292594310</v>
      </c>
      <c r="I76" t="s">
        <v>34</v>
      </c>
      <c r="J76" t="s">
        <v>33</v>
      </c>
      <c r="K76" s="2">
        <v>43533</v>
      </c>
      <c r="N76">
        <v>5428</v>
      </c>
      <c r="O76" s="1">
        <v>79525</v>
      </c>
      <c r="P76">
        <v>24142</v>
      </c>
      <c r="Q76" s="1">
        <v>240085</v>
      </c>
      <c r="R76">
        <f t="shared" si="9"/>
        <v>29570</v>
      </c>
      <c r="S76" s="1">
        <f t="shared" si="10"/>
        <v>319610</v>
      </c>
      <c r="T76" s="3">
        <f t="shared" si="8"/>
        <v>0.21565853083362807</v>
      </c>
      <c r="U76" s="3">
        <f t="shared" si="7"/>
        <v>0.41355930704148114</v>
      </c>
      <c r="X76" s="8"/>
    </row>
    <row r="77" spans="1:25" x14ac:dyDescent="0.2">
      <c r="A77" t="s">
        <v>38</v>
      </c>
      <c r="B77" t="s">
        <v>35</v>
      </c>
      <c r="C77" t="s">
        <v>37</v>
      </c>
      <c r="D77" t="s">
        <v>36</v>
      </c>
      <c r="F77">
        <v>538212549</v>
      </c>
      <c r="G77" t="s">
        <v>35</v>
      </c>
      <c r="H77">
        <v>292594310</v>
      </c>
      <c r="I77" t="s">
        <v>34</v>
      </c>
      <c r="J77" t="s">
        <v>33</v>
      </c>
      <c r="K77" s="2">
        <v>43534</v>
      </c>
      <c r="N77">
        <v>5440</v>
      </c>
      <c r="O77" s="1">
        <v>73551</v>
      </c>
      <c r="P77">
        <v>25903</v>
      </c>
      <c r="Q77" s="1">
        <v>211599</v>
      </c>
      <c r="R77">
        <f t="shared" si="9"/>
        <v>31343</v>
      </c>
      <c r="S77" s="1">
        <f t="shared" si="10"/>
        <v>285150</v>
      </c>
      <c r="T77" s="3">
        <f t="shared" si="8"/>
        <v>9.0535687651303931E-2</v>
      </c>
      <c r="U77" s="3">
        <f t="shared" si="7"/>
        <v>2.6812721458819411E-2</v>
      </c>
    </row>
    <row r="78" spans="1:25" x14ac:dyDescent="0.2">
      <c r="A78" t="s">
        <v>38</v>
      </c>
      <c r="B78" t="s">
        <v>35</v>
      </c>
      <c r="C78" t="s">
        <v>37</v>
      </c>
      <c r="D78" t="s">
        <v>36</v>
      </c>
      <c r="F78">
        <v>538212549</v>
      </c>
      <c r="G78" t="s">
        <v>35</v>
      </c>
      <c r="H78">
        <v>292594310</v>
      </c>
      <c r="I78" t="s">
        <v>34</v>
      </c>
      <c r="J78" t="s">
        <v>33</v>
      </c>
      <c r="K78" s="2">
        <v>43535</v>
      </c>
      <c r="N78">
        <v>4227</v>
      </c>
      <c r="O78" s="1">
        <v>60760</v>
      </c>
      <c r="P78">
        <v>19736</v>
      </c>
      <c r="Q78" s="1">
        <v>147506</v>
      </c>
      <c r="R78">
        <f t="shared" si="9"/>
        <v>23963</v>
      </c>
      <c r="S78" s="1">
        <f t="shared" si="10"/>
        <v>208266</v>
      </c>
      <c r="T78" s="3">
        <f t="shared" si="8"/>
        <v>-0.35740203640851587</v>
      </c>
      <c r="U78" s="3">
        <f t="shared" si="7"/>
        <v>-0.25012421957700537</v>
      </c>
    </row>
    <row r="79" spans="1:25" x14ac:dyDescent="0.2">
      <c r="A79" t="s">
        <v>38</v>
      </c>
      <c r="B79" t="s">
        <v>35</v>
      </c>
      <c r="C79" t="s">
        <v>37</v>
      </c>
      <c r="D79" t="s">
        <v>36</v>
      </c>
      <c r="F79">
        <v>538212549</v>
      </c>
      <c r="G79" t="s">
        <v>35</v>
      </c>
      <c r="H79">
        <v>292594310</v>
      </c>
      <c r="I79" t="s">
        <v>34</v>
      </c>
      <c r="J79" t="s">
        <v>33</v>
      </c>
      <c r="K79" s="2">
        <v>43536</v>
      </c>
      <c r="N79">
        <v>4093</v>
      </c>
      <c r="O79" s="1">
        <v>58803</v>
      </c>
      <c r="P79">
        <v>20346</v>
      </c>
      <c r="Q79" s="1">
        <v>183297</v>
      </c>
      <c r="R79">
        <f t="shared" si="9"/>
        <v>24439</v>
      </c>
      <c r="S79" s="1">
        <f t="shared" si="10"/>
        <v>242100</v>
      </c>
      <c r="T79" s="3">
        <f t="shared" si="8"/>
        <v>-0.15679855112844798</v>
      </c>
      <c r="U79" s="3">
        <f t="shared" si="7"/>
        <v>-0.14976557972923144</v>
      </c>
    </row>
    <row r="80" spans="1:25" x14ac:dyDescent="0.2">
      <c r="A80" t="s">
        <v>38</v>
      </c>
      <c r="B80" t="s">
        <v>35</v>
      </c>
      <c r="C80" t="s">
        <v>37</v>
      </c>
      <c r="D80" t="s">
        <v>36</v>
      </c>
      <c r="F80">
        <v>538212549</v>
      </c>
      <c r="G80" t="s">
        <v>35</v>
      </c>
      <c r="H80">
        <v>292594310</v>
      </c>
      <c r="I80" t="s">
        <v>34</v>
      </c>
      <c r="J80" t="s">
        <v>33</v>
      </c>
      <c r="K80" s="2">
        <v>43537</v>
      </c>
      <c r="N80">
        <v>4750</v>
      </c>
      <c r="O80" s="1">
        <v>57765</v>
      </c>
      <c r="P80">
        <v>21913</v>
      </c>
      <c r="Q80" s="1">
        <v>148580</v>
      </c>
      <c r="R80">
        <f t="shared" si="9"/>
        <v>26663</v>
      </c>
      <c r="S80" s="1">
        <f t="shared" si="10"/>
        <v>206345</v>
      </c>
      <c r="T80" s="3">
        <f t="shared" si="8"/>
        <v>-0.11850019651065424</v>
      </c>
      <c r="U80" s="3">
        <f t="shared" si="7"/>
        <v>-9.1971220488899608E-2</v>
      </c>
    </row>
    <row r="81" spans="1:23" x14ac:dyDescent="0.2">
      <c r="A81" t="s">
        <v>38</v>
      </c>
      <c r="B81" t="s">
        <v>35</v>
      </c>
      <c r="C81" t="s">
        <v>37</v>
      </c>
      <c r="D81" t="s">
        <v>36</v>
      </c>
      <c r="F81">
        <v>538212549</v>
      </c>
      <c r="G81" t="s">
        <v>35</v>
      </c>
      <c r="H81">
        <v>292594310</v>
      </c>
      <c r="I81" t="s">
        <v>34</v>
      </c>
      <c r="J81" t="s">
        <v>33</v>
      </c>
      <c r="K81" s="2">
        <v>43538</v>
      </c>
      <c r="N81">
        <v>4437</v>
      </c>
      <c r="O81" s="1">
        <v>75541</v>
      </c>
      <c r="P81">
        <v>22603</v>
      </c>
      <c r="Q81" s="1">
        <v>192912</v>
      </c>
      <c r="R81">
        <f t="shared" si="9"/>
        <v>27040</v>
      </c>
      <c r="S81" s="1">
        <f t="shared" si="10"/>
        <v>268453</v>
      </c>
      <c r="T81" s="3">
        <f t="shared" si="8"/>
        <v>0.24589502018842535</v>
      </c>
      <c r="U81" s="3">
        <f t="shared" ref="U81:U112" si="11">IFERROR(S81/S65-1,"")</f>
        <v>0.15520298124671883</v>
      </c>
    </row>
    <row r="82" spans="1:23" x14ac:dyDescent="0.2">
      <c r="A82" t="s">
        <v>38</v>
      </c>
      <c r="B82" t="s">
        <v>35</v>
      </c>
      <c r="C82" t="s">
        <v>37</v>
      </c>
      <c r="D82" t="s">
        <v>36</v>
      </c>
      <c r="F82">
        <v>538212549</v>
      </c>
      <c r="G82" t="s">
        <v>35</v>
      </c>
      <c r="H82">
        <v>292594310</v>
      </c>
      <c r="I82" t="s">
        <v>34</v>
      </c>
      <c r="J82" t="s">
        <v>33</v>
      </c>
      <c r="K82" s="2">
        <v>43539</v>
      </c>
      <c r="N82">
        <v>4884</v>
      </c>
      <c r="O82" s="1">
        <v>73222</v>
      </c>
      <c r="P82">
        <v>23117</v>
      </c>
      <c r="Q82" s="1">
        <v>193347</v>
      </c>
      <c r="R82">
        <f t="shared" si="9"/>
        <v>28001</v>
      </c>
      <c r="S82" s="1">
        <f t="shared" si="10"/>
        <v>266569</v>
      </c>
      <c r="T82" s="3">
        <f t="shared" ref="T82:T113" si="12">S82/S74-1</f>
        <v>-1.1949902332529017E-2</v>
      </c>
      <c r="U82" s="3">
        <f t="shared" si="11"/>
        <v>0.10582471511123837</v>
      </c>
    </row>
    <row r="83" spans="1:23" x14ac:dyDescent="0.2">
      <c r="A83" t="s">
        <v>38</v>
      </c>
      <c r="B83" t="s">
        <v>35</v>
      </c>
      <c r="C83" t="s">
        <v>37</v>
      </c>
      <c r="D83" t="s">
        <v>36</v>
      </c>
      <c r="F83">
        <v>538212549</v>
      </c>
      <c r="G83" t="s">
        <v>35</v>
      </c>
      <c r="H83">
        <v>292594310</v>
      </c>
      <c r="I83" t="s">
        <v>34</v>
      </c>
      <c r="J83" t="s">
        <v>33</v>
      </c>
      <c r="K83" s="2">
        <v>43540</v>
      </c>
      <c r="N83">
        <v>5888</v>
      </c>
      <c r="O83" s="1">
        <v>77923</v>
      </c>
      <c r="P83">
        <v>23952</v>
      </c>
      <c r="Q83" s="1">
        <v>204167</v>
      </c>
      <c r="R83">
        <f t="shared" si="9"/>
        <v>29840</v>
      </c>
      <c r="S83" s="1">
        <f t="shared" si="10"/>
        <v>282090</v>
      </c>
      <c r="T83" s="3">
        <f t="shared" si="12"/>
        <v>3.784726437898045E-2</v>
      </c>
      <c r="U83" s="3">
        <f t="shared" si="11"/>
        <v>3.4410684033354677E-2</v>
      </c>
    </row>
    <row r="84" spans="1:23" x14ac:dyDescent="0.2">
      <c r="A84" t="s">
        <v>38</v>
      </c>
      <c r="B84" t="s">
        <v>35</v>
      </c>
      <c r="C84" t="s">
        <v>37</v>
      </c>
      <c r="D84" t="s">
        <v>36</v>
      </c>
      <c r="F84">
        <v>538212549</v>
      </c>
      <c r="G84" t="s">
        <v>35</v>
      </c>
      <c r="H84">
        <v>292594310</v>
      </c>
      <c r="I84" t="s">
        <v>34</v>
      </c>
      <c r="J84" t="s">
        <v>33</v>
      </c>
      <c r="K84" s="2">
        <v>43541</v>
      </c>
      <c r="N84">
        <v>5464</v>
      </c>
      <c r="O84" s="1">
        <v>90620</v>
      </c>
      <c r="P84">
        <v>25183</v>
      </c>
      <c r="Q84" s="1">
        <v>231198</v>
      </c>
      <c r="R84">
        <f t="shared" si="9"/>
        <v>30647</v>
      </c>
      <c r="S84" s="1">
        <f t="shared" si="10"/>
        <v>321818</v>
      </c>
      <c r="T84" s="3">
        <f t="shared" si="12"/>
        <v>6.9084196364319617E-3</v>
      </c>
      <c r="U84" s="3">
        <f t="shared" si="11"/>
        <v>0.22405681009923506</v>
      </c>
    </row>
    <row r="85" spans="1:23" x14ac:dyDescent="0.2">
      <c r="A85" t="s">
        <v>38</v>
      </c>
      <c r="B85" t="s">
        <v>35</v>
      </c>
      <c r="C85" t="s">
        <v>37</v>
      </c>
      <c r="D85" t="s">
        <v>36</v>
      </c>
      <c r="F85">
        <v>538212549</v>
      </c>
      <c r="G85" t="s">
        <v>35</v>
      </c>
      <c r="H85">
        <v>292594310</v>
      </c>
      <c r="I85" t="s">
        <v>34</v>
      </c>
      <c r="J85" t="s">
        <v>33</v>
      </c>
      <c r="K85" s="2">
        <v>43542</v>
      </c>
      <c r="N85">
        <v>4068</v>
      </c>
      <c r="O85" s="1">
        <v>69026</v>
      </c>
      <c r="P85">
        <v>20569</v>
      </c>
      <c r="Q85" s="1">
        <v>159181</v>
      </c>
      <c r="R85">
        <f t="shared" si="9"/>
        <v>24637</v>
      </c>
      <c r="S85" s="1">
        <f t="shared" si="10"/>
        <v>228207</v>
      </c>
      <c r="T85" s="3">
        <f t="shared" si="12"/>
        <v>-0.19969489742240931</v>
      </c>
      <c r="U85" s="3">
        <f t="shared" si="11"/>
        <v>-0.12723872462969976</v>
      </c>
    </row>
    <row r="86" spans="1:23" ht="17" thickBot="1" x14ac:dyDescent="0.25">
      <c r="A86" t="s">
        <v>38</v>
      </c>
      <c r="B86" t="s">
        <v>35</v>
      </c>
      <c r="C86" t="s">
        <v>37</v>
      </c>
      <c r="D86" t="s">
        <v>36</v>
      </c>
      <c r="F86">
        <v>538212549</v>
      </c>
      <c r="G86" t="s">
        <v>35</v>
      </c>
      <c r="H86">
        <v>292594310</v>
      </c>
      <c r="I86" t="s">
        <v>34</v>
      </c>
      <c r="J86" t="s">
        <v>33</v>
      </c>
      <c r="K86" s="2">
        <v>43543</v>
      </c>
      <c r="N86">
        <v>4052</v>
      </c>
      <c r="O86" s="1">
        <v>64708</v>
      </c>
      <c r="P86">
        <v>21647</v>
      </c>
      <c r="Q86" s="1">
        <v>160060</v>
      </c>
      <c r="R86">
        <f t="shared" si="9"/>
        <v>25699</v>
      </c>
      <c r="S86" s="1">
        <f t="shared" si="10"/>
        <v>224768</v>
      </c>
      <c r="T86" s="3">
        <f t="shared" si="12"/>
        <v>7.9235208819490532E-2</v>
      </c>
      <c r="U86" s="3">
        <f t="shared" si="11"/>
        <v>-0.30648565257636529</v>
      </c>
    </row>
    <row r="87" spans="1:23" x14ac:dyDescent="0.2">
      <c r="A87" t="s">
        <v>38</v>
      </c>
      <c r="B87" t="s">
        <v>35</v>
      </c>
      <c r="C87" t="s">
        <v>37</v>
      </c>
      <c r="D87" t="s">
        <v>36</v>
      </c>
      <c r="F87">
        <v>538212549</v>
      </c>
      <c r="G87" t="s">
        <v>35</v>
      </c>
      <c r="H87">
        <v>292594310</v>
      </c>
      <c r="I87" t="s">
        <v>34</v>
      </c>
      <c r="J87" t="s">
        <v>33</v>
      </c>
      <c r="K87" s="2">
        <v>43544</v>
      </c>
      <c r="N87">
        <v>4107</v>
      </c>
      <c r="O87" s="1">
        <v>69606</v>
      </c>
      <c r="P87">
        <v>21445</v>
      </c>
      <c r="Q87" s="1">
        <v>165845</v>
      </c>
      <c r="R87">
        <f t="shared" si="9"/>
        <v>25552</v>
      </c>
      <c r="S87" s="1">
        <f t="shared" si="10"/>
        <v>235451</v>
      </c>
      <c r="T87" s="3">
        <f t="shared" si="12"/>
        <v>-2.7463857909954537E-2</v>
      </c>
      <c r="U87" s="3">
        <f t="shared" si="11"/>
        <v>-0.17995611590972416</v>
      </c>
      <c r="V87" s="7"/>
      <c r="W87" s="6"/>
    </row>
    <row r="88" spans="1:23" x14ac:dyDescent="0.2">
      <c r="A88" t="s">
        <v>38</v>
      </c>
      <c r="B88" t="s">
        <v>35</v>
      </c>
      <c r="C88" t="s">
        <v>37</v>
      </c>
      <c r="D88" t="s">
        <v>36</v>
      </c>
      <c r="F88">
        <v>538212549</v>
      </c>
      <c r="G88" t="s">
        <v>35</v>
      </c>
      <c r="H88">
        <v>292594310</v>
      </c>
      <c r="I88" t="s">
        <v>34</v>
      </c>
      <c r="J88" t="s">
        <v>33</v>
      </c>
      <c r="K88" s="2">
        <v>43545</v>
      </c>
      <c r="N88">
        <v>4072</v>
      </c>
      <c r="O88" s="1">
        <v>78020</v>
      </c>
      <c r="P88">
        <v>21059</v>
      </c>
      <c r="Q88" s="1">
        <v>199916</v>
      </c>
      <c r="R88">
        <f t="shared" si="9"/>
        <v>25131</v>
      </c>
      <c r="S88" s="1">
        <f t="shared" si="10"/>
        <v>277936</v>
      </c>
      <c r="T88" s="3">
        <f t="shared" si="12"/>
        <v>0.34694807240301428</v>
      </c>
      <c r="U88" s="3">
        <f t="shared" si="11"/>
        <v>0.18733446113361008</v>
      </c>
      <c r="V88" s="5"/>
      <c r="W88" s="4"/>
    </row>
    <row r="89" spans="1:23" x14ac:dyDescent="0.2">
      <c r="A89" t="s">
        <v>38</v>
      </c>
      <c r="B89" t="s">
        <v>35</v>
      </c>
      <c r="C89" t="s">
        <v>37</v>
      </c>
      <c r="D89" t="s">
        <v>36</v>
      </c>
      <c r="F89">
        <v>538212549</v>
      </c>
      <c r="G89" t="s">
        <v>35</v>
      </c>
      <c r="H89">
        <v>292594310</v>
      </c>
      <c r="I89" t="s">
        <v>34</v>
      </c>
      <c r="J89" t="s">
        <v>33</v>
      </c>
      <c r="K89" s="2">
        <v>43546</v>
      </c>
      <c r="N89">
        <v>5825</v>
      </c>
      <c r="O89" s="1">
        <v>76841</v>
      </c>
      <c r="P89">
        <v>23857</v>
      </c>
      <c r="Q89" s="1">
        <v>165008</v>
      </c>
      <c r="R89">
        <f t="shared" si="9"/>
        <v>29682</v>
      </c>
      <c r="S89" s="1">
        <f t="shared" si="10"/>
        <v>241849</v>
      </c>
      <c r="T89" s="3">
        <f t="shared" si="12"/>
        <v>-9.9101146196913459E-2</v>
      </c>
      <c r="U89" s="3">
        <f t="shared" si="11"/>
        <v>0.12242539564672583</v>
      </c>
      <c r="V89" s="5"/>
      <c r="W89" s="4"/>
    </row>
    <row r="90" spans="1:23" x14ac:dyDescent="0.2">
      <c r="A90" t="s">
        <v>38</v>
      </c>
      <c r="B90" t="s">
        <v>35</v>
      </c>
      <c r="C90" t="s">
        <v>37</v>
      </c>
      <c r="D90" t="s">
        <v>36</v>
      </c>
      <c r="F90">
        <v>538212549</v>
      </c>
      <c r="G90" t="s">
        <v>35</v>
      </c>
      <c r="H90">
        <v>292594310</v>
      </c>
      <c r="I90" t="s">
        <v>34</v>
      </c>
      <c r="J90" t="s">
        <v>33</v>
      </c>
      <c r="K90" s="2">
        <v>43547</v>
      </c>
      <c r="N90">
        <v>6183</v>
      </c>
      <c r="O90" s="1">
        <v>73177</v>
      </c>
      <c r="P90">
        <v>25138</v>
      </c>
      <c r="Q90" s="1">
        <v>177484</v>
      </c>
      <c r="R90">
        <f t="shared" si="9"/>
        <v>31321</v>
      </c>
      <c r="S90" s="1">
        <f t="shared" si="10"/>
        <v>250661</v>
      </c>
      <c r="T90" s="3">
        <f t="shared" si="12"/>
        <v>-5.9676856648747556E-2</v>
      </c>
      <c r="U90" s="3">
        <f t="shared" si="11"/>
        <v>-7.0913626372811733E-2</v>
      </c>
      <c r="V90" s="5"/>
      <c r="W90" s="4"/>
    </row>
    <row r="91" spans="1:23" x14ac:dyDescent="0.2">
      <c r="A91" t="s">
        <v>38</v>
      </c>
      <c r="B91" t="s">
        <v>35</v>
      </c>
      <c r="C91" t="s">
        <v>37</v>
      </c>
      <c r="D91" t="s">
        <v>36</v>
      </c>
      <c r="F91">
        <v>538212549</v>
      </c>
      <c r="G91" t="s">
        <v>35</v>
      </c>
      <c r="H91">
        <v>292594310</v>
      </c>
      <c r="I91" t="s">
        <v>34</v>
      </c>
      <c r="J91" t="s">
        <v>33</v>
      </c>
      <c r="K91" s="2">
        <v>43548</v>
      </c>
      <c r="N91">
        <v>5496</v>
      </c>
      <c r="O91" s="1">
        <v>82760</v>
      </c>
      <c r="P91">
        <v>26637</v>
      </c>
      <c r="Q91" s="1">
        <v>182313</v>
      </c>
      <c r="R91">
        <f t="shared" si="9"/>
        <v>32133</v>
      </c>
      <c r="S91" s="1">
        <f t="shared" si="10"/>
        <v>265073</v>
      </c>
      <c r="T91" s="3">
        <f t="shared" si="12"/>
        <v>-6.0324719061292442E-2</v>
      </c>
      <c r="U91" s="3">
        <f t="shared" si="11"/>
        <v>-2.4760580273212596E-2</v>
      </c>
    </row>
    <row r="92" spans="1:23" x14ac:dyDescent="0.2">
      <c r="A92" t="s">
        <v>38</v>
      </c>
      <c r="B92" t="s">
        <v>35</v>
      </c>
      <c r="C92" t="s">
        <v>37</v>
      </c>
      <c r="D92" t="s">
        <v>36</v>
      </c>
      <c r="F92">
        <v>538212549</v>
      </c>
      <c r="G92" t="s">
        <v>35</v>
      </c>
      <c r="H92">
        <v>292594310</v>
      </c>
      <c r="I92" t="s">
        <v>34</v>
      </c>
      <c r="J92" t="s">
        <v>33</v>
      </c>
      <c r="K92" s="2">
        <v>43549</v>
      </c>
      <c r="N92">
        <v>5369</v>
      </c>
      <c r="O92" s="1">
        <v>66630</v>
      </c>
      <c r="P92">
        <v>23240</v>
      </c>
      <c r="Q92" s="1">
        <v>172900</v>
      </c>
      <c r="R92">
        <f t="shared" si="9"/>
        <v>28609</v>
      </c>
      <c r="S92" s="1">
        <f t="shared" si="10"/>
        <v>239530</v>
      </c>
      <c r="T92" s="3">
        <f t="shared" si="12"/>
        <v>-0.25569731960300546</v>
      </c>
      <c r="U92" s="3">
        <f t="shared" si="11"/>
        <v>-0.2505553643503019</v>
      </c>
    </row>
    <row r="93" spans="1:23" x14ac:dyDescent="0.2">
      <c r="A93" t="s">
        <v>38</v>
      </c>
      <c r="B93" t="s">
        <v>35</v>
      </c>
      <c r="C93" t="s">
        <v>37</v>
      </c>
      <c r="D93" t="s">
        <v>36</v>
      </c>
      <c r="F93">
        <v>538212549</v>
      </c>
      <c r="G93" t="s">
        <v>35</v>
      </c>
      <c r="H93">
        <v>292594310</v>
      </c>
      <c r="I93" t="s">
        <v>34</v>
      </c>
      <c r="J93" t="s">
        <v>33</v>
      </c>
      <c r="K93" s="2">
        <v>43550</v>
      </c>
      <c r="N93">
        <v>5848</v>
      </c>
      <c r="O93" s="1">
        <v>64205</v>
      </c>
      <c r="P93">
        <v>22800</v>
      </c>
      <c r="Q93" s="1">
        <v>156889</v>
      </c>
      <c r="R93">
        <f t="shared" si="9"/>
        <v>28648</v>
      </c>
      <c r="S93" s="1">
        <f t="shared" si="10"/>
        <v>221094</v>
      </c>
      <c r="T93" s="3">
        <f t="shared" si="12"/>
        <v>-3.1169070186278236E-2</v>
      </c>
      <c r="U93" s="3">
        <f t="shared" si="11"/>
        <v>-0.22463966333508678</v>
      </c>
    </row>
    <row r="94" spans="1:23" x14ac:dyDescent="0.2">
      <c r="A94" t="s">
        <v>38</v>
      </c>
      <c r="B94" t="s">
        <v>35</v>
      </c>
      <c r="C94" t="s">
        <v>37</v>
      </c>
      <c r="D94" t="s">
        <v>36</v>
      </c>
      <c r="F94">
        <v>538212549</v>
      </c>
      <c r="G94" t="s">
        <v>35</v>
      </c>
      <c r="H94">
        <v>292594310</v>
      </c>
      <c r="I94" t="s">
        <v>34</v>
      </c>
      <c r="J94" t="s">
        <v>33</v>
      </c>
      <c r="K94" s="2">
        <v>43551</v>
      </c>
      <c r="N94">
        <v>6494</v>
      </c>
      <c r="O94" s="1">
        <v>65764</v>
      </c>
      <c r="P94">
        <v>24592</v>
      </c>
      <c r="Q94" s="1">
        <v>157380</v>
      </c>
      <c r="R94">
        <f t="shared" si="9"/>
        <v>31086</v>
      </c>
      <c r="S94" s="1">
        <f t="shared" si="10"/>
        <v>223144</v>
      </c>
      <c r="T94" s="3">
        <f t="shared" si="12"/>
        <v>-7.2252277904327755E-3</v>
      </c>
      <c r="U94" s="3">
        <f t="shared" si="11"/>
        <v>7.1437488596314269E-2</v>
      </c>
    </row>
    <row r="95" spans="1:23" x14ac:dyDescent="0.2">
      <c r="A95" t="s">
        <v>38</v>
      </c>
      <c r="B95" t="s">
        <v>35</v>
      </c>
      <c r="C95" t="s">
        <v>37</v>
      </c>
      <c r="D95" t="s">
        <v>36</v>
      </c>
      <c r="F95">
        <v>538212549</v>
      </c>
      <c r="G95" t="s">
        <v>35</v>
      </c>
      <c r="H95">
        <v>292594310</v>
      </c>
      <c r="I95" t="s">
        <v>34</v>
      </c>
      <c r="J95" t="s">
        <v>33</v>
      </c>
      <c r="K95" s="2">
        <v>43552</v>
      </c>
      <c r="N95">
        <v>6453</v>
      </c>
      <c r="O95" s="1">
        <v>80116</v>
      </c>
      <c r="P95">
        <v>25272</v>
      </c>
      <c r="Q95" s="1">
        <v>203918</v>
      </c>
      <c r="R95">
        <f t="shared" si="9"/>
        <v>31725</v>
      </c>
      <c r="S95" s="1">
        <f t="shared" si="10"/>
        <v>284034</v>
      </c>
      <c r="T95" s="3">
        <f t="shared" si="12"/>
        <v>0.20634017268985905</v>
      </c>
      <c r="U95" s="3">
        <f t="shared" si="11"/>
        <v>0.17320941759603459</v>
      </c>
    </row>
    <row r="96" spans="1:23" x14ac:dyDescent="0.2">
      <c r="A96" t="s">
        <v>38</v>
      </c>
      <c r="B96" t="s">
        <v>35</v>
      </c>
      <c r="C96" t="s">
        <v>37</v>
      </c>
      <c r="D96" t="s">
        <v>36</v>
      </c>
      <c r="F96">
        <v>538212549</v>
      </c>
      <c r="G96" t="s">
        <v>35</v>
      </c>
      <c r="H96">
        <v>292594310</v>
      </c>
      <c r="I96" t="s">
        <v>34</v>
      </c>
      <c r="J96" t="s">
        <v>33</v>
      </c>
      <c r="K96" s="2">
        <v>43553</v>
      </c>
      <c r="N96">
        <v>7981</v>
      </c>
      <c r="O96" s="1">
        <v>92766</v>
      </c>
      <c r="P96">
        <v>27242</v>
      </c>
      <c r="Q96" s="1">
        <v>190178</v>
      </c>
      <c r="R96">
        <f t="shared" si="9"/>
        <v>35223</v>
      </c>
      <c r="S96" s="1">
        <f t="shared" si="10"/>
        <v>282944</v>
      </c>
      <c r="T96" s="3">
        <f t="shared" si="12"/>
        <v>1.8018536641529082E-2</v>
      </c>
    </row>
    <row r="97" spans="11:20" x14ac:dyDescent="0.2">
      <c r="K97" s="2">
        <v>43554</v>
      </c>
      <c r="N97">
        <v>10383</v>
      </c>
      <c r="O97" s="1">
        <v>94588</v>
      </c>
      <c r="P97">
        <v>36014</v>
      </c>
      <c r="Q97" s="1">
        <v>193498</v>
      </c>
      <c r="R97">
        <f t="shared" ref="R97:R137" si="13">N97+P97</f>
        <v>46397</v>
      </c>
      <c r="S97" s="1">
        <f t="shared" ref="S97:S137" si="14">O97+Q97</f>
        <v>288086</v>
      </c>
      <c r="T97" s="3">
        <f t="shared" ref="T97:T137" si="15">S97/S89-1</f>
        <v>0.19118127426617426</v>
      </c>
    </row>
    <row r="98" spans="11:20" x14ac:dyDescent="0.2">
      <c r="K98" s="2">
        <v>43555</v>
      </c>
      <c r="N98">
        <v>10685</v>
      </c>
      <c r="O98" s="1">
        <v>97536</v>
      </c>
      <c r="P98">
        <v>39378</v>
      </c>
      <c r="Q98" s="1">
        <v>218019</v>
      </c>
      <c r="R98">
        <f t="shared" si="13"/>
        <v>50063</v>
      </c>
      <c r="S98" s="1">
        <f t="shared" si="14"/>
        <v>315555</v>
      </c>
      <c r="T98" s="3">
        <f t="shared" si="15"/>
        <v>0.25889149089806551</v>
      </c>
    </row>
    <row r="99" spans="11:20" x14ac:dyDescent="0.2">
      <c r="K99" s="2">
        <v>43556</v>
      </c>
      <c r="N99">
        <v>7786</v>
      </c>
      <c r="O99" s="1">
        <v>73276</v>
      </c>
      <c r="P99">
        <v>35289</v>
      </c>
      <c r="Q99" s="1">
        <v>192195</v>
      </c>
      <c r="R99">
        <f t="shared" si="13"/>
        <v>43075</v>
      </c>
      <c r="S99" s="1">
        <f t="shared" si="14"/>
        <v>265471</v>
      </c>
      <c r="T99" s="3">
        <f t="shared" si="15"/>
        <v>1.5014731790865543E-3</v>
      </c>
    </row>
    <row r="100" spans="11:20" x14ac:dyDescent="0.2">
      <c r="K100" s="2">
        <v>43557</v>
      </c>
      <c r="N100">
        <v>7680</v>
      </c>
      <c r="O100" s="1">
        <v>74332</v>
      </c>
      <c r="P100">
        <v>37914</v>
      </c>
      <c r="Q100" s="1">
        <v>188904</v>
      </c>
      <c r="R100">
        <f t="shared" si="13"/>
        <v>45594</v>
      </c>
      <c r="S100" s="1">
        <f t="shared" si="14"/>
        <v>263236</v>
      </c>
      <c r="T100" s="3">
        <f t="shared" si="15"/>
        <v>9.8968813927274191E-2</v>
      </c>
    </row>
    <row r="101" spans="11:20" x14ac:dyDescent="0.2">
      <c r="K101" s="2">
        <v>43558</v>
      </c>
      <c r="N101">
        <v>7540</v>
      </c>
      <c r="O101" s="1">
        <v>69301</v>
      </c>
      <c r="P101">
        <v>42016</v>
      </c>
      <c r="Q101" s="1">
        <v>186976</v>
      </c>
      <c r="R101">
        <f t="shared" si="13"/>
        <v>49556</v>
      </c>
      <c r="S101" s="1">
        <f t="shared" si="14"/>
        <v>256277</v>
      </c>
      <c r="T101" s="3">
        <f t="shared" si="15"/>
        <v>0.15913141016943011</v>
      </c>
    </row>
    <row r="102" spans="11:20" x14ac:dyDescent="0.2">
      <c r="K102" s="2">
        <v>43559</v>
      </c>
      <c r="N102">
        <v>7649</v>
      </c>
      <c r="O102" s="1">
        <v>86519</v>
      </c>
      <c r="P102">
        <v>44219</v>
      </c>
      <c r="Q102" s="1">
        <v>229279</v>
      </c>
      <c r="R102">
        <f t="shared" si="13"/>
        <v>51868</v>
      </c>
      <c r="S102" s="1">
        <f t="shared" si="14"/>
        <v>315798</v>
      </c>
      <c r="T102" s="3">
        <f t="shared" si="15"/>
        <v>0.41522066468289531</v>
      </c>
    </row>
    <row r="103" spans="11:20" x14ac:dyDescent="0.2">
      <c r="K103" s="2">
        <v>43560</v>
      </c>
      <c r="N103">
        <v>9194</v>
      </c>
      <c r="O103" s="1">
        <v>90749</v>
      </c>
      <c r="P103">
        <v>41535</v>
      </c>
      <c r="Q103" s="1">
        <v>210648</v>
      </c>
      <c r="R103">
        <f t="shared" si="13"/>
        <v>50729</v>
      </c>
      <c r="S103" s="1">
        <f t="shared" si="14"/>
        <v>301397</v>
      </c>
      <c r="T103" s="3">
        <f t="shared" si="15"/>
        <v>6.1130005562714418E-2</v>
      </c>
    </row>
    <row r="104" spans="11:20" x14ac:dyDescent="0.2">
      <c r="K104" s="2">
        <v>43561</v>
      </c>
      <c r="N104">
        <v>11094</v>
      </c>
      <c r="O104" s="1">
        <v>91219</v>
      </c>
      <c r="P104">
        <v>52985</v>
      </c>
      <c r="Q104" s="1">
        <v>219627</v>
      </c>
      <c r="R104">
        <f t="shared" si="13"/>
        <v>64079</v>
      </c>
      <c r="S104" s="1">
        <f t="shared" si="14"/>
        <v>310846</v>
      </c>
      <c r="T104" s="3">
        <f t="shared" si="15"/>
        <v>9.8613153132775411E-2</v>
      </c>
    </row>
    <row r="105" spans="11:20" x14ac:dyDescent="0.2">
      <c r="K105" s="2">
        <v>43562</v>
      </c>
      <c r="N105">
        <v>10433</v>
      </c>
      <c r="O105" s="1">
        <v>87435</v>
      </c>
      <c r="P105">
        <v>54353</v>
      </c>
      <c r="Q105" s="1">
        <v>209712</v>
      </c>
      <c r="R105">
        <f t="shared" si="13"/>
        <v>64786</v>
      </c>
      <c r="S105" s="1">
        <f t="shared" si="14"/>
        <v>297147</v>
      </c>
      <c r="T105" s="3">
        <f t="shared" si="15"/>
        <v>3.1452413515408617E-2</v>
      </c>
    </row>
    <row r="106" spans="11:20" x14ac:dyDescent="0.2">
      <c r="K106" s="2">
        <v>43563</v>
      </c>
      <c r="N106">
        <v>7869</v>
      </c>
      <c r="O106" s="1">
        <v>83190</v>
      </c>
      <c r="P106">
        <v>53232</v>
      </c>
      <c r="Q106" s="1">
        <v>210291</v>
      </c>
      <c r="R106">
        <f t="shared" si="13"/>
        <v>61101</v>
      </c>
      <c r="S106" s="1">
        <f t="shared" si="14"/>
        <v>293481</v>
      </c>
      <c r="T106" s="3">
        <f t="shared" si="15"/>
        <v>-6.9952940057993018E-2</v>
      </c>
    </row>
    <row r="107" spans="11:20" x14ac:dyDescent="0.2">
      <c r="K107" s="2">
        <v>43564</v>
      </c>
      <c r="N107">
        <v>8229</v>
      </c>
      <c r="O107" s="1">
        <v>78506</v>
      </c>
      <c r="P107">
        <v>53700</v>
      </c>
      <c r="Q107" s="1">
        <v>208138</v>
      </c>
      <c r="R107">
        <f t="shared" si="13"/>
        <v>61929</v>
      </c>
      <c r="S107" s="1">
        <f t="shared" si="14"/>
        <v>286644</v>
      </c>
      <c r="T107" s="3">
        <f t="shared" si="15"/>
        <v>7.9756357568246727E-2</v>
      </c>
    </row>
    <row r="108" spans="11:20" x14ac:dyDescent="0.2">
      <c r="K108" s="2">
        <v>43565</v>
      </c>
      <c r="N108">
        <v>7558</v>
      </c>
      <c r="O108" s="1">
        <v>75830</v>
      </c>
      <c r="P108">
        <v>46468</v>
      </c>
      <c r="Q108" s="1">
        <v>201556</v>
      </c>
      <c r="R108">
        <f t="shared" si="13"/>
        <v>54026</v>
      </c>
      <c r="S108" s="1">
        <f t="shared" si="14"/>
        <v>277386</v>
      </c>
      <c r="T108" s="3">
        <f t="shared" si="15"/>
        <v>5.3754045799206729E-2</v>
      </c>
    </row>
    <row r="109" spans="11:20" x14ac:dyDescent="0.2">
      <c r="K109" s="2">
        <v>43566</v>
      </c>
      <c r="N109">
        <v>7146</v>
      </c>
      <c r="O109" s="1">
        <v>84066</v>
      </c>
      <c r="P109">
        <v>45743</v>
      </c>
      <c r="Q109" s="1">
        <v>222912</v>
      </c>
      <c r="R109">
        <f t="shared" si="13"/>
        <v>52889</v>
      </c>
      <c r="S109" s="1">
        <f t="shared" si="14"/>
        <v>306978</v>
      </c>
      <c r="T109" s="3">
        <f t="shared" si="15"/>
        <v>0.19783671574117068</v>
      </c>
    </row>
    <row r="110" spans="11:20" x14ac:dyDescent="0.2">
      <c r="K110" s="2">
        <v>43567</v>
      </c>
      <c r="N110">
        <v>8100</v>
      </c>
      <c r="O110" s="1">
        <v>108291</v>
      </c>
      <c r="P110">
        <v>50872</v>
      </c>
      <c r="Q110" s="1">
        <v>241018</v>
      </c>
      <c r="R110">
        <f t="shared" si="13"/>
        <v>58972</v>
      </c>
      <c r="S110" s="1">
        <f t="shared" si="14"/>
        <v>349309</v>
      </c>
      <c r="T110" s="3">
        <f t="shared" si="15"/>
        <v>0.10611530155352478</v>
      </c>
    </row>
    <row r="111" spans="11:20" x14ac:dyDescent="0.2">
      <c r="K111" s="2">
        <v>43568</v>
      </c>
      <c r="N111">
        <v>11295</v>
      </c>
      <c r="O111" s="1">
        <v>97574</v>
      </c>
      <c r="P111">
        <v>63224</v>
      </c>
      <c r="Q111" s="1">
        <v>224328</v>
      </c>
      <c r="R111">
        <f t="shared" si="13"/>
        <v>74519</v>
      </c>
      <c r="S111" s="1">
        <f t="shared" si="14"/>
        <v>321902</v>
      </c>
      <c r="T111" s="3">
        <f t="shared" si="15"/>
        <v>6.8033192102111117E-2</v>
      </c>
    </row>
    <row r="112" spans="11:20" x14ac:dyDescent="0.2">
      <c r="K112" s="2">
        <v>43569</v>
      </c>
      <c r="N112">
        <v>11983</v>
      </c>
      <c r="O112" s="1">
        <v>106931</v>
      </c>
      <c r="P112">
        <v>66533</v>
      </c>
      <c r="Q112" s="1">
        <v>229577</v>
      </c>
      <c r="R112">
        <f t="shared" si="13"/>
        <v>78516</v>
      </c>
      <c r="S112" s="1">
        <f t="shared" si="14"/>
        <v>336508</v>
      </c>
      <c r="T112" s="3">
        <f t="shared" si="15"/>
        <v>8.2555348950927421E-2</v>
      </c>
    </row>
    <row r="113" spans="11:20" x14ac:dyDescent="0.2">
      <c r="K113" s="2">
        <v>43570</v>
      </c>
      <c r="N113">
        <v>8420</v>
      </c>
      <c r="O113" s="1">
        <v>84530</v>
      </c>
      <c r="P113">
        <v>50192</v>
      </c>
      <c r="Q113" s="1">
        <v>202378</v>
      </c>
      <c r="R113">
        <f t="shared" si="13"/>
        <v>58612</v>
      </c>
      <c r="S113" s="1">
        <f t="shared" si="14"/>
        <v>286908</v>
      </c>
      <c r="T113" s="3">
        <f t="shared" si="15"/>
        <v>-3.4457692657169692E-2</v>
      </c>
    </row>
    <row r="114" spans="11:20" x14ac:dyDescent="0.2">
      <c r="K114" s="2">
        <v>43571</v>
      </c>
      <c r="N114">
        <v>7708</v>
      </c>
      <c r="O114" s="1">
        <v>71530</v>
      </c>
      <c r="P114">
        <v>46413</v>
      </c>
      <c r="Q114" s="1">
        <v>181131</v>
      </c>
      <c r="R114">
        <f t="shared" si="13"/>
        <v>54121</v>
      </c>
      <c r="S114" s="1">
        <f t="shared" si="14"/>
        <v>252661</v>
      </c>
      <c r="T114" s="3">
        <f t="shared" si="15"/>
        <v>-0.13908907220569644</v>
      </c>
    </row>
    <row r="115" spans="11:20" x14ac:dyDescent="0.2">
      <c r="K115" s="2">
        <v>43572</v>
      </c>
      <c r="N115">
        <v>7404</v>
      </c>
      <c r="O115" s="1">
        <v>71619</v>
      </c>
      <c r="P115">
        <v>44894</v>
      </c>
      <c r="Q115" s="1">
        <v>201434</v>
      </c>
      <c r="R115">
        <f t="shared" si="13"/>
        <v>52298</v>
      </c>
      <c r="S115" s="1">
        <f t="shared" si="14"/>
        <v>273053</v>
      </c>
      <c r="T115" s="3">
        <f t="shared" si="15"/>
        <v>-4.7414214147165179E-2</v>
      </c>
    </row>
    <row r="116" spans="11:20" x14ac:dyDescent="0.2">
      <c r="K116" s="2">
        <v>43573</v>
      </c>
      <c r="N116">
        <v>8452</v>
      </c>
      <c r="O116" s="1">
        <v>87155</v>
      </c>
      <c r="P116">
        <v>47677</v>
      </c>
      <c r="Q116" s="1">
        <v>203114</v>
      </c>
      <c r="R116">
        <f t="shared" si="13"/>
        <v>56129</v>
      </c>
      <c r="S116" s="1">
        <f t="shared" si="14"/>
        <v>290269</v>
      </c>
      <c r="T116" s="3">
        <f t="shared" si="15"/>
        <v>4.6444305047839363E-2</v>
      </c>
    </row>
    <row r="117" spans="11:20" x14ac:dyDescent="0.2">
      <c r="K117" s="2">
        <v>43574</v>
      </c>
      <c r="N117">
        <v>10482</v>
      </c>
      <c r="O117" s="1">
        <v>92556</v>
      </c>
      <c r="P117">
        <v>55038</v>
      </c>
      <c r="Q117" s="1">
        <v>244917</v>
      </c>
      <c r="R117">
        <f t="shared" si="13"/>
        <v>65520</v>
      </c>
      <c r="S117" s="1">
        <f t="shared" si="14"/>
        <v>337473</v>
      </c>
      <c r="T117" s="3">
        <f t="shared" si="15"/>
        <v>9.9339366338955903E-2</v>
      </c>
    </row>
    <row r="118" spans="11:20" x14ac:dyDescent="0.2">
      <c r="K118" s="2">
        <v>43575</v>
      </c>
      <c r="N118">
        <v>10281</v>
      </c>
      <c r="O118" s="1">
        <v>96348</v>
      </c>
      <c r="P118">
        <v>56380</v>
      </c>
      <c r="Q118" s="1">
        <v>206676</v>
      </c>
      <c r="R118">
        <f t="shared" si="13"/>
        <v>66661</v>
      </c>
      <c r="S118" s="1">
        <f t="shared" si="14"/>
        <v>303024</v>
      </c>
      <c r="T118" s="3">
        <f t="shared" si="15"/>
        <v>-0.13250445880295092</v>
      </c>
    </row>
    <row r="119" spans="11:20" x14ac:dyDescent="0.2">
      <c r="K119" s="2">
        <v>43576</v>
      </c>
      <c r="N119">
        <v>8405</v>
      </c>
      <c r="O119" s="1">
        <v>91673</v>
      </c>
      <c r="P119">
        <v>52830</v>
      </c>
      <c r="Q119" s="1">
        <v>216271</v>
      </c>
      <c r="R119">
        <f t="shared" si="13"/>
        <v>61235</v>
      </c>
      <c r="S119" s="1">
        <f t="shared" si="14"/>
        <v>307944</v>
      </c>
      <c r="T119" s="3">
        <f t="shared" si="15"/>
        <v>-4.3361022920019088E-2</v>
      </c>
    </row>
    <row r="120" spans="11:20" x14ac:dyDescent="0.2">
      <c r="K120" s="2">
        <v>43577</v>
      </c>
      <c r="N120">
        <v>7622</v>
      </c>
      <c r="O120" s="1">
        <v>77009</v>
      </c>
      <c r="P120">
        <v>43058</v>
      </c>
      <c r="Q120" s="1">
        <v>202298</v>
      </c>
      <c r="R120">
        <f t="shared" si="13"/>
        <v>50680</v>
      </c>
      <c r="S120" s="1">
        <f t="shared" si="14"/>
        <v>279307</v>
      </c>
      <c r="T120" s="3">
        <f t="shared" si="15"/>
        <v>-0.16998407170111851</v>
      </c>
    </row>
    <row r="121" spans="11:20" x14ac:dyDescent="0.2">
      <c r="K121" s="2">
        <v>43578</v>
      </c>
      <c r="N121">
        <v>6877</v>
      </c>
      <c r="O121" s="1">
        <v>81912</v>
      </c>
      <c r="P121">
        <v>40275</v>
      </c>
      <c r="Q121" s="1">
        <v>183909</v>
      </c>
      <c r="R121">
        <f t="shared" si="13"/>
        <v>47152</v>
      </c>
      <c r="S121" s="1">
        <f t="shared" si="14"/>
        <v>265821</v>
      </c>
      <c r="T121" s="3">
        <f t="shared" si="15"/>
        <v>-7.3497427746873512E-2</v>
      </c>
    </row>
    <row r="122" spans="11:20" x14ac:dyDescent="0.2">
      <c r="K122" s="2">
        <v>43579</v>
      </c>
      <c r="N122">
        <v>5402</v>
      </c>
      <c r="O122" s="1">
        <v>78615</v>
      </c>
      <c r="P122">
        <v>37057</v>
      </c>
      <c r="Q122" s="1">
        <v>179915</v>
      </c>
      <c r="R122">
        <f t="shared" si="13"/>
        <v>42459</v>
      </c>
      <c r="S122" s="1">
        <f t="shared" si="14"/>
        <v>258530</v>
      </c>
      <c r="T122" s="3">
        <f t="shared" si="15"/>
        <v>2.3228753151455894E-2</v>
      </c>
    </row>
    <row r="123" spans="11:20" x14ac:dyDescent="0.2">
      <c r="K123" s="2">
        <v>43580</v>
      </c>
      <c r="N123">
        <v>5483</v>
      </c>
      <c r="O123" s="1">
        <v>84366</v>
      </c>
      <c r="P123">
        <v>36886</v>
      </c>
      <c r="Q123" s="1">
        <v>220402</v>
      </c>
      <c r="R123">
        <f t="shared" si="13"/>
        <v>42369</v>
      </c>
      <c r="S123" s="1">
        <f t="shared" si="14"/>
        <v>304768</v>
      </c>
      <c r="T123" s="3">
        <f t="shared" si="15"/>
        <v>0.11614961198009177</v>
      </c>
    </row>
    <row r="124" spans="11:20" x14ac:dyDescent="0.2">
      <c r="K124" s="2">
        <v>43581</v>
      </c>
      <c r="N124">
        <v>5920</v>
      </c>
      <c r="O124" s="1">
        <v>93911</v>
      </c>
      <c r="P124">
        <v>33104</v>
      </c>
      <c r="Q124" s="1">
        <v>203760</v>
      </c>
      <c r="R124">
        <f t="shared" si="13"/>
        <v>39024</v>
      </c>
      <c r="S124" s="1">
        <f t="shared" si="14"/>
        <v>297671</v>
      </c>
      <c r="T124" s="3">
        <f t="shared" si="15"/>
        <v>2.5500484033775583E-2</v>
      </c>
    </row>
    <row r="125" spans="11:20" x14ac:dyDescent="0.2">
      <c r="K125" s="2">
        <v>43582</v>
      </c>
      <c r="N125">
        <v>7173</v>
      </c>
      <c r="O125" s="1">
        <v>102610</v>
      </c>
      <c r="P125">
        <v>38662</v>
      </c>
      <c r="Q125" s="1">
        <v>231179</v>
      </c>
      <c r="R125">
        <f t="shared" si="13"/>
        <v>45835</v>
      </c>
      <c r="S125" s="1">
        <f t="shared" si="14"/>
        <v>333789</v>
      </c>
      <c r="T125" s="3">
        <f t="shared" si="15"/>
        <v>-1.0916428869865102E-2</v>
      </c>
    </row>
    <row r="126" spans="11:20" x14ac:dyDescent="0.2">
      <c r="K126" s="2">
        <v>43583</v>
      </c>
      <c r="N126">
        <v>6981</v>
      </c>
      <c r="O126" s="1">
        <v>101537</v>
      </c>
      <c r="P126">
        <v>41087</v>
      </c>
      <c r="Q126" s="1">
        <v>220282</v>
      </c>
      <c r="R126">
        <f t="shared" si="13"/>
        <v>48068</v>
      </c>
      <c r="S126" s="1">
        <f t="shared" si="14"/>
        <v>321819</v>
      </c>
      <c r="T126" s="3">
        <f t="shared" si="15"/>
        <v>6.2024790115634332E-2</v>
      </c>
    </row>
    <row r="127" spans="11:20" x14ac:dyDescent="0.2">
      <c r="K127" s="2">
        <v>43584</v>
      </c>
      <c r="N127">
        <v>4289</v>
      </c>
      <c r="O127" s="1">
        <v>76455</v>
      </c>
      <c r="P127">
        <v>29033</v>
      </c>
      <c r="Q127" s="1">
        <v>192086</v>
      </c>
      <c r="R127">
        <f t="shared" si="13"/>
        <v>33322</v>
      </c>
      <c r="S127" s="1">
        <f t="shared" si="14"/>
        <v>268541</v>
      </c>
      <c r="T127" s="3">
        <f t="shared" si="15"/>
        <v>-0.12795508274231682</v>
      </c>
    </row>
    <row r="128" spans="11:20" x14ac:dyDescent="0.2">
      <c r="K128" s="2">
        <v>43585</v>
      </c>
      <c r="N128">
        <v>3960</v>
      </c>
      <c r="O128" s="1">
        <v>79470</v>
      </c>
      <c r="P128">
        <v>24899</v>
      </c>
      <c r="Q128" s="1">
        <v>206374</v>
      </c>
      <c r="R128">
        <f t="shared" si="13"/>
        <v>28859</v>
      </c>
      <c r="S128" s="1">
        <f t="shared" si="14"/>
        <v>285844</v>
      </c>
      <c r="T128" s="3">
        <f t="shared" si="15"/>
        <v>2.3404354348441014E-2</v>
      </c>
    </row>
    <row r="129" spans="11:20" x14ac:dyDescent="0.2">
      <c r="K129" s="2">
        <v>43586</v>
      </c>
      <c r="N129">
        <v>3835</v>
      </c>
      <c r="O129" s="1">
        <v>77129</v>
      </c>
      <c r="P129">
        <v>25385</v>
      </c>
      <c r="Q129" s="1">
        <v>203107</v>
      </c>
      <c r="R129">
        <f t="shared" si="13"/>
        <v>29220</v>
      </c>
      <c r="S129" s="1">
        <f t="shared" si="14"/>
        <v>280236</v>
      </c>
      <c r="T129" s="3">
        <f t="shared" si="15"/>
        <v>5.4228221246628294E-2</v>
      </c>
    </row>
    <row r="130" spans="11:20" x14ac:dyDescent="0.2">
      <c r="K130" s="2">
        <v>43587</v>
      </c>
      <c r="N130">
        <v>3887</v>
      </c>
      <c r="O130" s="1">
        <v>81009</v>
      </c>
      <c r="P130">
        <v>25839</v>
      </c>
      <c r="Q130" s="1">
        <v>234363</v>
      </c>
      <c r="R130">
        <f t="shared" si="13"/>
        <v>29726</v>
      </c>
      <c r="S130" s="1">
        <f t="shared" si="14"/>
        <v>315372</v>
      </c>
      <c r="T130" s="3">
        <f t="shared" si="15"/>
        <v>0.21986616640235179</v>
      </c>
    </row>
    <row r="131" spans="11:20" x14ac:dyDescent="0.2">
      <c r="K131" s="2">
        <v>43588</v>
      </c>
      <c r="N131">
        <v>4364</v>
      </c>
      <c r="O131" s="1">
        <v>81978</v>
      </c>
      <c r="P131">
        <v>24967</v>
      </c>
      <c r="Q131" s="1">
        <v>191438</v>
      </c>
      <c r="R131">
        <f t="shared" si="13"/>
        <v>29331</v>
      </c>
      <c r="S131" s="1">
        <f t="shared" si="14"/>
        <v>273416</v>
      </c>
      <c r="T131" s="3">
        <f t="shared" si="15"/>
        <v>-0.1028716925661487</v>
      </c>
    </row>
    <row r="132" spans="11:20" x14ac:dyDescent="0.2">
      <c r="K132" s="2">
        <v>43589</v>
      </c>
      <c r="N132">
        <v>6618</v>
      </c>
      <c r="O132" s="1">
        <v>91669</v>
      </c>
      <c r="P132">
        <v>38125</v>
      </c>
      <c r="Q132" s="1">
        <v>235623</v>
      </c>
      <c r="R132">
        <f t="shared" si="13"/>
        <v>44743</v>
      </c>
      <c r="S132" s="1">
        <f t="shared" si="14"/>
        <v>327292</v>
      </c>
      <c r="T132" s="3">
        <f t="shared" si="15"/>
        <v>9.9509189675850207E-2</v>
      </c>
    </row>
    <row r="133" spans="11:20" x14ac:dyDescent="0.2">
      <c r="K133" s="2">
        <v>43590</v>
      </c>
      <c r="N133">
        <v>6201</v>
      </c>
      <c r="O133" s="1">
        <v>105515</v>
      </c>
      <c r="P133">
        <v>37775</v>
      </c>
      <c r="Q133" s="1">
        <v>254542</v>
      </c>
      <c r="R133">
        <f t="shared" si="13"/>
        <v>43976</v>
      </c>
      <c r="S133" s="1">
        <f t="shared" si="14"/>
        <v>360057</v>
      </c>
      <c r="T133" s="3">
        <f t="shared" si="15"/>
        <v>7.8696421991138132E-2</v>
      </c>
    </row>
    <row r="134" spans="11:20" x14ac:dyDescent="0.2">
      <c r="K134" s="2">
        <v>43591</v>
      </c>
      <c r="N134">
        <v>3866</v>
      </c>
      <c r="O134" s="1">
        <v>79320</v>
      </c>
      <c r="P134">
        <v>25719</v>
      </c>
      <c r="Q134" s="1">
        <v>193811</v>
      </c>
      <c r="R134">
        <f t="shared" si="13"/>
        <v>29585</v>
      </c>
      <c r="S134" s="1">
        <f t="shared" si="14"/>
        <v>273131</v>
      </c>
      <c r="T134" s="3">
        <f t="shared" si="15"/>
        <v>-0.15129001084460525</v>
      </c>
    </row>
    <row r="135" spans="11:20" x14ac:dyDescent="0.2">
      <c r="K135" s="2">
        <v>43592</v>
      </c>
      <c r="N135">
        <v>3678</v>
      </c>
      <c r="O135" s="1">
        <v>72866</v>
      </c>
      <c r="P135">
        <v>25218</v>
      </c>
      <c r="Q135" s="1">
        <v>184584</v>
      </c>
      <c r="R135">
        <f t="shared" si="13"/>
        <v>28896</v>
      </c>
      <c r="S135" s="1">
        <f t="shared" si="14"/>
        <v>257450</v>
      </c>
      <c r="T135" s="3">
        <f t="shared" si="15"/>
        <v>-4.1300955906174441E-2</v>
      </c>
    </row>
    <row r="136" spans="11:20" x14ac:dyDescent="0.2">
      <c r="K136" s="2">
        <v>43593</v>
      </c>
      <c r="N136">
        <v>3303</v>
      </c>
      <c r="O136" s="1">
        <v>72741</v>
      </c>
      <c r="P136">
        <v>25158</v>
      </c>
      <c r="Q136" s="1">
        <v>122142</v>
      </c>
      <c r="R136">
        <f t="shared" si="13"/>
        <v>28461</v>
      </c>
      <c r="S136" s="1">
        <f t="shared" si="14"/>
        <v>194883</v>
      </c>
      <c r="T136" s="3">
        <f t="shared" si="15"/>
        <v>-0.31821902856103335</v>
      </c>
    </row>
    <row r="137" spans="11:20" x14ac:dyDescent="0.2">
      <c r="K137" s="2">
        <v>43594</v>
      </c>
      <c r="N137">
        <v>3254</v>
      </c>
      <c r="O137" s="1">
        <v>70773</v>
      </c>
      <c r="P137">
        <v>24035</v>
      </c>
      <c r="Q137" s="1">
        <v>253596</v>
      </c>
      <c r="R137">
        <f t="shared" si="13"/>
        <v>27289</v>
      </c>
      <c r="S137" s="1">
        <f t="shared" si="14"/>
        <v>324369</v>
      </c>
      <c r="T137" s="3">
        <f t="shared" si="15"/>
        <v>0.15748511968483703</v>
      </c>
    </row>
  </sheetData>
  <pageMargins left="0.75" right="0.75" top="1" bottom="1" header="0.5" footer="0.5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7"/>
  <sheetViews>
    <sheetView workbookViewId="0">
      <selection activeCell="K9" sqref="K9:Q97"/>
    </sheetView>
  </sheetViews>
  <sheetFormatPr baseColWidth="10" defaultRowHeight="16" x14ac:dyDescent="0.2"/>
  <sheetData>
    <row r="1" spans="1:19" x14ac:dyDescent="0.2">
      <c r="A1" t="s">
        <v>0</v>
      </c>
    </row>
    <row r="2" spans="1:19" x14ac:dyDescent="0.2">
      <c r="A2" t="s">
        <v>1</v>
      </c>
      <c r="B2" t="s">
        <v>2</v>
      </c>
    </row>
    <row r="3" spans="1:19" x14ac:dyDescent="0.2">
      <c r="A3" t="s">
        <v>3</v>
      </c>
      <c r="B3" t="s">
        <v>4</v>
      </c>
    </row>
    <row r="4" spans="1:19" x14ac:dyDescent="0.2">
      <c r="A4" t="s">
        <v>5</v>
      </c>
      <c r="B4" t="s">
        <v>6</v>
      </c>
    </row>
    <row r="5" spans="1:19" x14ac:dyDescent="0.2">
      <c r="A5" t="s">
        <v>7</v>
      </c>
      <c r="B5">
        <v>98771</v>
      </c>
    </row>
    <row r="6" spans="1:19" x14ac:dyDescent="0.2">
      <c r="A6" t="s">
        <v>8</v>
      </c>
      <c r="B6" s="1">
        <v>4146132</v>
      </c>
    </row>
    <row r="8" spans="1:19" x14ac:dyDescent="0.2">
      <c r="A8" t="s">
        <v>9</v>
      </c>
      <c r="B8" t="s">
        <v>10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  <c r="Q8" t="s">
        <v>25</v>
      </c>
      <c r="R8" t="s">
        <v>26</v>
      </c>
      <c r="S8" t="s">
        <v>27</v>
      </c>
    </row>
    <row r="9" spans="1:19" x14ac:dyDescent="0.2">
      <c r="A9" t="s">
        <v>51</v>
      </c>
      <c r="B9" t="s">
        <v>49</v>
      </c>
      <c r="C9" t="s">
        <v>50</v>
      </c>
      <c r="D9" t="s">
        <v>48</v>
      </c>
      <c r="F9">
        <v>940292587</v>
      </c>
      <c r="G9" t="s">
        <v>49</v>
      </c>
      <c r="H9">
        <v>1035473178</v>
      </c>
      <c r="I9" t="s">
        <v>48</v>
      </c>
      <c r="J9" t="s">
        <v>33</v>
      </c>
      <c r="K9" s="2">
        <v>43506</v>
      </c>
      <c r="N9">
        <v>1114</v>
      </c>
      <c r="O9" s="1">
        <v>48114</v>
      </c>
      <c r="P9">
        <v>567</v>
      </c>
      <c r="Q9" s="1">
        <v>15549</v>
      </c>
    </row>
    <row r="10" spans="1:19" x14ac:dyDescent="0.2">
      <c r="A10" t="s">
        <v>51</v>
      </c>
      <c r="B10" t="s">
        <v>49</v>
      </c>
      <c r="C10" t="s">
        <v>50</v>
      </c>
      <c r="D10" t="s">
        <v>48</v>
      </c>
      <c r="F10">
        <v>940292587</v>
      </c>
      <c r="G10" t="s">
        <v>49</v>
      </c>
      <c r="H10">
        <v>1035473178</v>
      </c>
      <c r="I10" t="s">
        <v>48</v>
      </c>
      <c r="J10" t="s">
        <v>33</v>
      </c>
      <c r="K10" s="2">
        <v>43507</v>
      </c>
      <c r="N10">
        <v>733</v>
      </c>
      <c r="O10" s="1">
        <v>35572</v>
      </c>
      <c r="P10">
        <v>438</v>
      </c>
      <c r="Q10" s="1">
        <v>12191</v>
      </c>
    </row>
    <row r="11" spans="1:19" x14ac:dyDescent="0.2">
      <c r="A11" t="s">
        <v>51</v>
      </c>
      <c r="B11" t="s">
        <v>49</v>
      </c>
      <c r="C11" t="s">
        <v>50</v>
      </c>
      <c r="D11" t="s">
        <v>48</v>
      </c>
      <c r="F11">
        <v>940292587</v>
      </c>
      <c r="G11" t="s">
        <v>49</v>
      </c>
      <c r="H11">
        <v>1035473178</v>
      </c>
      <c r="I11" t="s">
        <v>48</v>
      </c>
      <c r="J11" t="s">
        <v>33</v>
      </c>
      <c r="K11" s="2">
        <v>43508</v>
      </c>
      <c r="N11">
        <v>851</v>
      </c>
      <c r="O11" s="1">
        <v>37777</v>
      </c>
      <c r="P11">
        <v>433</v>
      </c>
      <c r="Q11" s="1">
        <v>11456</v>
      </c>
    </row>
    <row r="12" spans="1:19" x14ac:dyDescent="0.2">
      <c r="A12" t="s">
        <v>51</v>
      </c>
      <c r="B12" t="s">
        <v>49</v>
      </c>
      <c r="C12" t="s">
        <v>50</v>
      </c>
      <c r="D12" t="s">
        <v>48</v>
      </c>
      <c r="F12">
        <v>940292587</v>
      </c>
      <c r="G12" t="s">
        <v>49</v>
      </c>
      <c r="H12">
        <v>1035473178</v>
      </c>
      <c r="I12" t="s">
        <v>48</v>
      </c>
      <c r="J12" t="s">
        <v>33</v>
      </c>
      <c r="K12" s="2">
        <v>43509</v>
      </c>
      <c r="N12">
        <v>675</v>
      </c>
      <c r="O12" s="1">
        <v>31368</v>
      </c>
      <c r="P12">
        <v>385</v>
      </c>
      <c r="Q12" s="1">
        <v>12251</v>
      </c>
    </row>
    <row r="13" spans="1:19" x14ac:dyDescent="0.2">
      <c r="A13" t="s">
        <v>51</v>
      </c>
      <c r="B13" t="s">
        <v>49</v>
      </c>
      <c r="C13" t="s">
        <v>50</v>
      </c>
      <c r="D13" t="s">
        <v>48</v>
      </c>
      <c r="F13">
        <v>940292587</v>
      </c>
      <c r="G13" t="s">
        <v>49</v>
      </c>
      <c r="H13">
        <v>1035473178</v>
      </c>
      <c r="I13" t="s">
        <v>48</v>
      </c>
      <c r="J13" t="s">
        <v>33</v>
      </c>
      <c r="K13" s="2">
        <v>43510</v>
      </c>
      <c r="N13">
        <v>585</v>
      </c>
      <c r="O13" s="1">
        <v>42036</v>
      </c>
      <c r="P13">
        <v>264</v>
      </c>
      <c r="Q13" s="1">
        <v>15058</v>
      </c>
    </row>
    <row r="14" spans="1:19" x14ac:dyDescent="0.2">
      <c r="A14" t="s">
        <v>51</v>
      </c>
      <c r="B14" t="s">
        <v>49</v>
      </c>
      <c r="C14" t="s">
        <v>50</v>
      </c>
      <c r="D14" t="s">
        <v>48</v>
      </c>
      <c r="F14">
        <v>940292587</v>
      </c>
      <c r="G14" t="s">
        <v>49</v>
      </c>
      <c r="H14">
        <v>1035473178</v>
      </c>
      <c r="I14" t="s">
        <v>48</v>
      </c>
      <c r="J14" t="s">
        <v>33</v>
      </c>
      <c r="K14" s="2">
        <v>43511</v>
      </c>
      <c r="N14">
        <v>667</v>
      </c>
      <c r="O14" s="1">
        <v>38202</v>
      </c>
      <c r="P14">
        <v>317</v>
      </c>
      <c r="Q14" s="1">
        <v>13624</v>
      </c>
    </row>
    <row r="15" spans="1:19" x14ac:dyDescent="0.2">
      <c r="A15" t="s">
        <v>51</v>
      </c>
      <c r="B15" t="s">
        <v>49</v>
      </c>
      <c r="C15" t="s">
        <v>50</v>
      </c>
      <c r="D15" t="s">
        <v>48</v>
      </c>
      <c r="F15">
        <v>940292587</v>
      </c>
      <c r="G15" t="s">
        <v>49</v>
      </c>
      <c r="H15">
        <v>1035473178</v>
      </c>
      <c r="I15" t="s">
        <v>48</v>
      </c>
      <c r="J15" t="s">
        <v>33</v>
      </c>
      <c r="K15" s="2">
        <v>43512</v>
      </c>
      <c r="N15">
        <v>869</v>
      </c>
      <c r="O15" s="1">
        <v>39431</v>
      </c>
      <c r="P15">
        <v>377</v>
      </c>
      <c r="Q15" s="1">
        <v>14525</v>
      </c>
    </row>
    <row r="16" spans="1:19" x14ac:dyDescent="0.2">
      <c r="A16" t="s">
        <v>51</v>
      </c>
      <c r="B16" t="s">
        <v>49</v>
      </c>
      <c r="C16" t="s">
        <v>50</v>
      </c>
      <c r="D16" t="s">
        <v>48</v>
      </c>
      <c r="F16">
        <v>940292587</v>
      </c>
      <c r="G16" t="s">
        <v>49</v>
      </c>
      <c r="H16">
        <v>1035473178</v>
      </c>
      <c r="I16" t="s">
        <v>48</v>
      </c>
      <c r="J16" t="s">
        <v>33</v>
      </c>
      <c r="K16" s="2">
        <v>43513</v>
      </c>
      <c r="N16">
        <v>951</v>
      </c>
      <c r="O16" s="1">
        <v>40897</v>
      </c>
      <c r="P16">
        <v>458</v>
      </c>
      <c r="Q16" s="1">
        <v>12935</v>
      </c>
    </row>
    <row r="17" spans="1:17" x14ac:dyDescent="0.2">
      <c r="A17" t="s">
        <v>51</v>
      </c>
      <c r="B17" t="s">
        <v>49</v>
      </c>
      <c r="C17" t="s">
        <v>50</v>
      </c>
      <c r="D17" t="s">
        <v>48</v>
      </c>
      <c r="F17">
        <v>940292587</v>
      </c>
      <c r="G17" t="s">
        <v>49</v>
      </c>
      <c r="H17">
        <v>1035473178</v>
      </c>
      <c r="I17" t="s">
        <v>48</v>
      </c>
      <c r="J17" t="s">
        <v>33</v>
      </c>
      <c r="K17" s="2">
        <v>43514</v>
      </c>
      <c r="N17">
        <v>708</v>
      </c>
      <c r="O17" s="1">
        <v>34963</v>
      </c>
      <c r="P17">
        <v>411</v>
      </c>
      <c r="Q17" s="1">
        <v>10749</v>
      </c>
    </row>
    <row r="18" spans="1:17" x14ac:dyDescent="0.2">
      <c r="A18" t="s">
        <v>51</v>
      </c>
      <c r="B18" t="s">
        <v>49</v>
      </c>
      <c r="C18" t="s">
        <v>50</v>
      </c>
      <c r="D18" t="s">
        <v>48</v>
      </c>
      <c r="F18">
        <v>940292587</v>
      </c>
      <c r="G18" t="s">
        <v>49</v>
      </c>
      <c r="H18">
        <v>1035473178</v>
      </c>
      <c r="I18" t="s">
        <v>48</v>
      </c>
      <c r="J18" t="s">
        <v>33</v>
      </c>
      <c r="K18" s="2">
        <v>43515</v>
      </c>
      <c r="N18">
        <v>541</v>
      </c>
      <c r="O18" s="1">
        <v>34848</v>
      </c>
      <c r="P18">
        <v>435</v>
      </c>
      <c r="Q18" s="1">
        <v>9844</v>
      </c>
    </row>
    <row r="19" spans="1:17" x14ac:dyDescent="0.2">
      <c r="A19" t="s">
        <v>51</v>
      </c>
      <c r="B19" t="s">
        <v>49</v>
      </c>
      <c r="C19" t="s">
        <v>50</v>
      </c>
      <c r="D19" t="s">
        <v>48</v>
      </c>
      <c r="F19">
        <v>940292587</v>
      </c>
      <c r="G19" t="s">
        <v>49</v>
      </c>
      <c r="H19">
        <v>1035473178</v>
      </c>
      <c r="I19" t="s">
        <v>48</v>
      </c>
      <c r="J19" t="s">
        <v>33</v>
      </c>
      <c r="K19" s="2">
        <v>43516</v>
      </c>
      <c r="N19">
        <v>644</v>
      </c>
      <c r="O19" s="1">
        <v>37615</v>
      </c>
      <c r="P19">
        <v>371</v>
      </c>
      <c r="Q19" s="1">
        <v>11244</v>
      </c>
    </row>
    <row r="20" spans="1:17" x14ac:dyDescent="0.2">
      <c r="A20" t="s">
        <v>51</v>
      </c>
      <c r="B20" t="s">
        <v>49</v>
      </c>
      <c r="C20" t="s">
        <v>50</v>
      </c>
      <c r="D20" t="s">
        <v>48</v>
      </c>
      <c r="F20">
        <v>940292587</v>
      </c>
      <c r="G20" t="s">
        <v>49</v>
      </c>
      <c r="H20">
        <v>1035473178</v>
      </c>
      <c r="I20" t="s">
        <v>48</v>
      </c>
      <c r="J20" t="s">
        <v>33</v>
      </c>
      <c r="K20" s="2">
        <v>43517</v>
      </c>
      <c r="N20">
        <v>518</v>
      </c>
      <c r="O20" s="1">
        <v>27498</v>
      </c>
      <c r="P20">
        <v>353</v>
      </c>
      <c r="Q20" s="1">
        <v>12226</v>
      </c>
    </row>
    <row r="21" spans="1:17" x14ac:dyDescent="0.2">
      <c r="A21" t="s">
        <v>51</v>
      </c>
      <c r="B21" t="s">
        <v>49</v>
      </c>
      <c r="C21" t="s">
        <v>50</v>
      </c>
      <c r="D21" t="s">
        <v>48</v>
      </c>
      <c r="F21">
        <v>940292587</v>
      </c>
      <c r="G21" t="s">
        <v>49</v>
      </c>
      <c r="H21">
        <v>1035473178</v>
      </c>
      <c r="I21" t="s">
        <v>48</v>
      </c>
      <c r="J21" t="s">
        <v>33</v>
      </c>
      <c r="K21" s="2">
        <v>43518</v>
      </c>
      <c r="N21">
        <v>587</v>
      </c>
      <c r="O21" s="1">
        <v>33217</v>
      </c>
      <c r="P21">
        <v>365</v>
      </c>
      <c r="Q21" s="1">
        <v>11083</v>
      </c>
    </row>
    <row r="22" spans="1:17" x14ac:dyDescent="0.2">
      <c r="A22" t="s">
        <v>51</v>
      </c>
      <c r="B22" t="s">
        <v>49</v>
      </c>
      <c r="C22" t="s">
        <v>50</v>
      </c>
      <c r="D22" t="s">
        <v>48</v>
      </c>
      <c r="F22">
        <v>940292587</v>
      </c>
      <c r="G22" t="s">
        <v>49</v>
      </c>
      <c r="H22">
        <v>1035473178</v>
      </c>
      <c r="I22" t="s">
        <v>48</v>
      </c>
      <c r="J22" t="s">
        <v>33</v>
      </c>
      <c r="K22" s="2">
        <v>43519</v>
      </c>
      <c r="N22">
        <v>689</v>
      </c>
      <c r="O22" s="1">
        <v>32207</v>
      </c>
      <c r="P22">
        <v>338</v>
      </c>
      <c r="Q22" s="1">
        <v>12526</v>
      </c>
    </row>
    <row r="23" spans="1:17" x14ac:dyDescent="0.2">
      <c r="A23" t="s">
        <v>51</v>
      </c>
      <c r="B23" t="s">
        <v>49</v>
      </c>
      <c r="C23" t="s">
        <v>50</v>
      </c>
      <c r="D23" t="s">
        <v>48</v>
      </c>
      <c r="F23">
        <v>940292587</v>
      </c>
      <c r="G23" t="s">
        <v>49</v>
      </c>
      <c r="H23">
        <v>1035473178</v>
      </c>
      <c r="I23" t="s">
        <v>48</v>
      </c>
      <c r="J23" t="s">
        <v>33</v>
      </c>
      <c r="K23" s="2">
        <v>43520</v>
      </c>
      <c r="N23">
        <v>693</v>
      </c>
      <c r="O23" s="1">
        <v>32510</v>
      </c>
      <c r="P23">
        <v>350</v>
      </c>
      <c r="Q23" s="1">
        <v>13209</v>
      </c>
    </row>
    <row r="24" spans="1:17" x14ac:dyDescent="0.2">
      <c r="A24" t="s">
        <v>51</v>
      </c>
      <c r="B24" t="s">
        <v>49</v>
      </c>
      <c r="C24" t="s">
        <v>50</v>
      </c>
      <c r="D24" t="s">
        <v>48</v>
      </c>
      <c r="F24">
        <v>940292587</v>
      </c>
      <c r="G24" t="s">
        <v>49</v>
      </c>
      <c r="H24">
        <v>1035473178</v>
      </c>
      <c r="I24" t="s">
        <v>48</v>
      </c>
      <c r="J24" t="s">
        <v>33</v>
      </c>
      <c r="K24" s="2">
        <v>43521</v>
      </c>
      <c r="N24">
        <v>536</v>
      </c>
      <c r="O24" s="1">
        <v>30804</v>
      </c>
      <c r="P24">
        <v>327</v>
      </c>
      <c r="Q24" s="1">
        <v>10478</v>
      </c>
    </row>
    <row r="25" spans="1:17" x14ac:dyDescent="0.2">
      <c r="A25" t="s">
        <v>51</v>
      </c>
      <c r="B25" t="s">
        <v>49</v>
      </c>
      <c r="C25" t="s">
        <v>50</v>
      </c>
      <c r="D25" t="s">
        <v>48</v>
      </c>
      <c r="F25">
        <v>940292587</v>
      </c>
      <c r="G25" t="s">
        <v>49</v>
      </c>
      <c r="H25">
        <v>1035473178</v>
      </c>
      <c r="I25" t="s">
        <v>48</v>
      </c>
      <c r="J25" t="s">
        <v>33</v>
      </c>
      <c r="K25" s="2">
        <v>43522</v>
      </c>
      <c r="N25">
        <v>507</v>
      </c>
      <c r="O25" s="1">
        <v>32267</v>
      </c>
      <c r="P25">
        <v>336</v>
      </c>
      <c r="Q25" s="1">
        <v>11567</v>
      </c>
    </row>
    <row r="26" spans="1:17" x14ac:dyDescent="0.2">
      <c r="A26" t="s">
        <v>51</v>
      </c>
      <c r="B26" t="s">
        <v>49</v>
      </c>
      <c r="C26" t="s">
        <v>50</v>
      </c>
      <c r="D26" t="s">
        <v>48</v>
      </c>
      <c r="F26">
        <v>940292587</v>
      </c>
      <c r="G26" t="s">
        <v>49</v>
      </c>
      <c r="H26">
        <v>1035473178</v>
      </c>
      <c r="I26" t="s">
        <v>48</v>
      </c>
      <c r="J26" t="s">
        <v>33</v>
      </c>
      <c r="K26" s="2">
        <v>43523</v>
      </c>
      <c r="N26">
        <v>691</v>
      </c>
      <c r="O26" s="1">
        <v>34794</v>
      </c>
      <c r="P26">
        <v>374</v>
      </c>
      <c r="Q26" s="1">
        <v>12024</v>
      </c>
    </row>
    <row r="27" spans="1:17" x14ac:dyDescent="0.2">
      <c r="A27" t="s">
        <v>51</v>
      </c>
      <c r="B27" t="s">
        <v>49</v>
      </c>
      <c r="C27" t="s">
        <v>50</v>
      </c>
      <c r="D27" t="s">
        <v>48</v>
      </c>
      <c r="F27">
        <v>940292587</v>
      </c>
      <c r="G27" t="s">
        <v>49</v>
      </c>
      <c r="H27">
        <v>1035473178</v>
      </c>
      <c r="I27" t="s">
        <v>48</v>
      </c>
      <c r="J27" t="s">
        <v>33</v>
      </c>
      <c r="K27" s="2">
        <v>43524</v>
      </c>
      <c r="N27">
        <v>794</v>
      </c>
      <c r="O27" s="1">
        <v>36745</v>
      </c>
      <c r="P27">
        <v>419</v>
      </c>
      <c r="Q27" s="1">
        <v>12223</v>
      </c>
    </row>
    <row r="28" spans="1:17" x14ac:dyDescent="0.2">
      <c r="A28" t="s">
        <v>51</v>
      </c>
      <c r="B28" t="s">
        <v>49</v>
      </c>
      <c r="C28" t="s">
        <v>50</v>
      </c>
      <c r="D28" t="s">
        <v>48</v>
      </c>
      <c r="F28">
        <v>940292587</v>
      </c>
      <c r="G28" t="s">
        <v>49</v>
      </c>
      <c r="H28">
        <v>1035473178</v>
      </c>
      <c r="I28" t="s">
        <v>48</v>
      </c>
      <c r="J28" t="s">
        <v>33</v>
      </c>
      <c r="K28" s="2">
        <v>43525</v>
      </c>
      <c r="N28">
        <v>785</v>
      </c>
      <c r="O28" s="1">
        <v>37625</v>
      </c>
      <c r="P28">
        <v>381</v>
      </c>
      <c r="Q28" s="1">
        <v>12942</v>
      </c>
    </row>
    <row r="29" spans="1:17" x14ac:dyDescent="0.2">
      <c r="A29" t="s">
        <v>51</v>
      </c>
      <c r="B29" t="s">
        <v>49</v>
      </c>
      <c r="C29" t="s">
        <v>50</v>
      </c>
      <c r="D29" t="s">
        <v>48</v>
      </c>
      <c r="F29">
        <v>940292587</v>
      </c>
      <c r="G29" t="s">
        <v>49</v>
      </c>
      <c r="H29">
        <v>1035473178</v>
      </c>
      <c r="I29" t="s">
        <v>48</v>
      </c>
      <c r="J29" t="s">
        <v>33</v>
      </c>
      <c r="K29" s="2">
        <v>43526</v>
      </c>
      <c r="N29">
        <v>1076</v>
      </c>
      <c r="O29" s="1">
        <v>35519</v>
      </c>
      <c r="P29">
        <v>446</v>
      </c>
      <c r="Q29" s="1">
        <v>11929</v>
      </c>
    </row>
    <row r="30" spans="1:17" x14ac:dyDescent="0.2">
      <c r="A30" t="s">
        <v>51</v>
      </c>
      <c r="B30" t="s">
        <v>49</v>
      </c>
      <c r="C30" t="s">
        <v>50</v>
      </c>
      <c r="D30" t="s">
        <v>48</v>
      </c>
      <c r="F30">
        <v>940292587</v>
      </c>
      <c r="G30" t="s">
        <v>49</v>
      </c>
      <c r="H30">
        <v>1035473178</v>
      </c>
      <c r="I30" t="s">
        <v>48</v>
      </c>
      <c r="J30" t="s">
        <v>33</v>
      </c>
      <c r="K30" s="2">
        <v>43527</v>
      </c>
      <c r="N30">
        <v>983</v>
      </c>
      <c r="O30" s="1">
        <v>35377</v>
      </c>
      <c r="P30">
        <v>589</v>
      </c>
      <c r="Q30" s="1">
        <v>12575</v>
      </c>
    </row>
    <row r="31" spans="1:17" x14ac:dyDescent="0.2">
      <c r="A31" t="s">
        <v>51</v>
      </c>
      <c r="B31" t="s">
        <v>49</v>
      </c>
      <c r="C31" t="s">
        <v>50</v>
      </c>
      <c r="D31" t="s">
        <v>48</v>
      </c>
      <c r="F31">
        <v>940292587</v>
      </c>
      <c r="G31" t="s">
        <v>49</v>
      </c>
      <c r="H31">
        <v>1035473178</v>
      </c>
      <c r="I31" t="s">
        <v>48</v>
      </c>
      <c r="J31" t="s">
        <v>33</v>
      </c>
      <c r="K31" s="2">
        <v>43528</v>
      </c>
      <c r="N31">
        <v>657</v>
      </c>
      <c r="O31" s="1">
        <v>34593</v>
      </c>
      <c r="P31">
        <v>393</v>
      </c>
      <c r="Q31" s="1">
        <v>10834</v>
      </c>
    </row>
    <row r="32" spans="1:17" x14ac:dyDescent="0.2">
      <c r="A32" t="s">
        <v>51</v>
      </c>
      <c r="B32" t="s">
        <v>49</v>
      </c>
      <c r="C32" t="s">
        <v>50</v>
      </c>
      <c r="D32" t="s">
        <v>48</v>
      </c>
      <c r="F32">
        <v>940292587</v>
      </c>
      <c r="G32" t="s">
        <v>49</v>
      </c>
      <c r="H32">
        <v>1035473178</v>
      </c>
      <c r="I32" t="s">
        <v>48</v>
      </c>
      <c r="J32" t="s">
        <v>33</v>
      </c>
      <c r="K32" s="2">
        <v>43529</v>
      </c>
      <c r="N32">
        <v>778</v>
      </c>
      <c r="O32" s="1">
        <v>30941</v>
      </c>
      <c r="P32">
        <v>392</v>
      </c>
      <c r="Q32" s="1">
        <v>10452</v>
      </c>
    </row>
    <row r="33" spans="1:17" x14ac:dyDescent="0.2">
      <c r="A33" t="s">
        <v>51</v>
      </c>
      <c r="B33" t="s">
        <v>49</v>
      </c>
      <c r="C33" t="s">
        <v>50</v>
      </c>
      <c r="D33" t="s">
        <v>48</v>
      </c>
      <c r="F33">
        <v>940292587</v>
      </c>
      <c r="G33" t="s">
        <v>49</v>
      </c>
      <c r="H33">
        <v>1035473178</v>
      </c>
      <c r="I33" t="s">
        <v>48</v>
      </c>
      <c r="J33" t="s">
        <v>33</v>
      </c>
      <c r="K33" s="2">
        <v>43530</v>
      </c>
      <c r="N33">
        <v>726</v>
      </c>
      <c r="O33" s="1">
        <v>31360</v>
      </c>
      <c r="P33">
        <v>526</v>
      </c>
      <c r="Q33" s="1">
        <v>11540</v>
      </c>
    </row>
    <row r="34" spans="1:17" x14ac:dyDescent="0.2">
      <c r="A34" t="s">
        <v>51</v>
      </c>
      <c r="B34" t="s">
        <v>49</v>
      </c>
      <c r="C34" t="s">
        <v>50</v>
      </c>
      <c r="D34" t="s">
        <v>48</v>
      </c>
      <c r="F34">
        <v>940292587</v>
      </c>
      <c r="G34" t="s">
        <v>49</v>
      </c>
      <c r="H34">
        <v>1035473178</v>
      </c>
      <c r="I34" t="s">
        <v>48</v>
      </c>
      <c r="J34" t="s">
        <v>33</v>
      </c>
      <c r="K34" s="2">
        <v>43531</v>
      </c>
      <c r="N34">
        <v>738</v>
      </c>
      <c r="O34" s="1">
        <v>32298</v>
      </c>
      <c r="P34">
        <v>607</v>
      </c>
      <c r="Q34" s="1">
        <v>12686</v>
      </c>
    </row>
    <row r="35" spans="1:17" x14ac:dyDescent="0.2">
      <c r="A35" t="s">
        <v>51</v>
      </c>
      <c r="B35" t="s">
        <v>49</v>
      </c>
      <c r="C35" t="s">
        <v>50</v>
      </c>
      <c r="D35" t="s">
        <v>48</v>
      </c>
      <c r="F35">
        <v>940292587</v>
      </c>
      <c r="G35" t="s">
        <v>49</v>
      </c>
      <c r="H35">
        <v>1035473178</v>
      </c>
      <c r="I35" t="s">
        <v>48</v>
      </c>
      <c r="J35" t="s">
        <v>33</v>
      </c>
      <c r="K35" s="2">
        <v>43532</v>
      </c>
      <c r="N35">
        <v>927</v>
      </c>
      <c r="O35" s="1">
        <v>37649</v>
      </c>
      <c r="P35">
        <v>656</v>
      </c>
      <c r="Q35" s="1">
        <v>13717</v>
      </c>
    </row>
    <row r="36" spans="1:17" x14ac:dyDescent="0.2">
      <c r="A36" t="s">
        <v>51</v>
      </c>
      <c r="B36" t="s">
        <v>49</v>
      </c>
      <c r="C36" t="s">
        <v>50</v>
      </c>
      <c r="D36" t="s">
        <v>48</v>
      </c>
      <c r="F36">
        <v>940292587</v>
      </c>
      <c r="G36" t="s">
        <v>49</v>
      </c>
      <c r="H36">
        <v>1035473178</v>
      </c>
      <c r="I36" t="s">
        <v>48</v>
      </c>
      <c r="J36" t="s">
        <v>33</v>
      </c>
      <c r="K36" s="2">
        <v>43533</v>
      </c>
      <c r="N36">
        <v>1025</v>
      </c>
      <c r="O36" s="1">
        <v>37317</v>
      </c>
      <c r="P36">
        <v>681</v>
      </c>
      <c r="Q36" s="1">
        <v>12964</v>
      </c>
    </row>
    <row r="37" spans="1:17" x14ac:dyDescent="0.2">
      <c r="A37" t="s">
        <v>51</v>
      </c>
      <c r="B37" t="s">
        <v>49</v>
      </c>
      <c r="C37" t="s">
        <v>50</v>
      </c>
      <c r="D37" t="s">
        <v>48</v>
      </c>
      <c r="F37">
        <v>940292587</v>
      </c>
      <c r="G37" t="s">
        <v>49</v>
      </c>
      <c r="H37">
        <v>1035473178</v>
      </c>
      <c r="I37" t="s">
        <v>48</v>
      </c>
      <c r="J37" t="s">
        <v>33</v>
      </c>
      <c r="K37" s="2">
        <v>43534</v>
      </c>
      <c r="N37">
        <v>909</v>
      </c>
      <c r="O37" s="1">
        <v>35526</v>
      </c>
      <c r="P37">
        <v>738</v>
      </c>
      <c r="Q37" s="1">
        <v>12586</v>
      </c>
    </row>
    <row r="38" spans="1:17" x14ac:dyDescent="0.2">
      <c r="A38" t="s">
        <v>51</v>
      </c>
      <c r="B38" t="s">
        <v>49</v>
      </c>
      <c r="C38" t="s">
        <v>50</v>
      </c>
      <c r="D38" t="s">
        <v>48</v>
      </c>
      <c r="F38">
        <v>940292587</v>
      </c>
      <c r="G38" t="s">
        <v>49</v>
      </c>
      <c r="H38">
        <v>1035473178</v>
      </c>
      <c r="I38" t="s">
        <v>48</v>
      </c>
      <c r="J38" t="s">
        <v>33</v>
      </c>
      <c r="K38" s="2">
        <v>43535</v>
      </c>
      <c r="N38">
        <v>709</v>
      </c>
      <c r="O38" s="1">
        <v>41524</v>
      </c>
      <c r="P38">
        <v>555</v>
      </c>
      <c r="Q38" s="1">
        <v>14915</v>
      </c>
    </row>
    <row r="39" spans="1:17" x14ac:dyDescent="0.2">
      <c r="A39" t="s">
        <v>51</v>
      </c>
      <c r="B39" t="s">
        <v>49</v>
      </c>
      <c r="C39" t="s">
        <v>50</v>
      </c>
      <c r="D39" t="s">
        <v>48</v>
      </c>
      <c r="F39">
        <v>940292587</v>
      </c>
      <c r="G39" t="s">
        <v>49</v>
      </c>
      <c r="H39">
        <v>1035473178</v>
      </c>
      <c r="I39" t="s">
        <v>48</v>
      </c>
      <c r="J39" t="s">
        <v>33</v>
      </c>
      <c r="K39" s="2">
        <v>43536</v>
      </c>
      <c r="N39">
        <v>686</v>
      </c>
      <c r="O39" s="1">
        <v>44692</v>
      </c>
      <c r="P39">
        <v>592</v>
      </c>
      <c r="Q39" s="1">
        <v>12782</v>
      </c>
    </row>
    <row r="40" spans="1:17" x14ac:dyDescent="0.2">
      <c r="A40" t="s">
        <v>51</v>
      </c>
      <c r="B40" t="s">
        <v>49</v>
      </c>
      <c r="C40" t="s">
        <v>50</v>
      </c>
      <c r="D40" t="s">
        <v>48</v>
      </c>
      <c r="F40">
        <v>940292587</v>
      </c>
      <c r="G40" t="s">
        <v>49</v>
      </c>
      <c r="H40">
        <v>1035473178</v>
      </c>
      <c r="I40" t="s">
        <v>48</v>
      </c>
      <c r="J40" t="s">
        <v>33</v>
      </c>
      <c r="K40" s="2">
        <v>43537</v>
      </c>
      <c r="N40">
        <v>741</v>
      </c>
      <c r="O40" s="1">
        <v>32450</v>
      </c>
      <c r="P40">
        <v>627</v>
      </c>
      <c r="Q40" s="1">
        <v>13201</v>
      </c>
    </row>
    <row r="41" spans="1:17" x14ac:dyDescent="0.2">
      <c r="A41" t="s">
        <v>51</v>
      </c>
      <c r="B41" t="s">
        <v>49</v>
      </c>
      <c r="C41" t="s">
        <v>50</v>
      </c>
      <c r="D41" t="s">
        <v>48</v>
      </c>
      <c r="F41">
        <v>940292587</v>
      </c>
      <c r="G41" t="s">
        <v>49</v>
      </c>
      <c r="H41">
        <v>1035473178</v>
      </c>
      <c r="I41" t="s">
        <v>48</v>
      </c>
      <c r="J41" t="s">
        <v>33</v>
      </c>
      <c r="K41" s="2">
        <v>43538</v>
      </c>
      <c r="N41">
        <v>650</v>
      </c>
      <c r="O41" s="1">
        <v>36563</v>
      </c>
      <c r="P41">
        <v>616</v>
      </c>
      <c r="Q41" s="1">
        <v>11172</v>
      </c>
    </row>
    <row r="42" spans="1:17" x14ac:dyDescent="0.2">
      <c r="A42" t="s">
        <v>51</v>
      </c>
      <c r="B42" t="s">
        <v>49</v>
      </c>
      <c r="C42" t="s">
        <v>50</v>
      </c>
      <c r="D42" t="s">
        <v>48</v>
      </c>
      <c r="F42">
        <v>940292587</v>
      </c>
      <c r="G42" t="s">
        <v>49</v>
      </c>
      <c r="H42">
        <v>1035473178</v>
      </c>
      <c r="I42" t="s">
        <v>48</v>
      </c>
      <c r="J42" t="s">
        <v>33</v>
      </c>
      <c r="K42" s="2">
        <v>43539</v>
      </c>
      <c r="N42">
        <v>690</v>
      </c>
      <c r="O42" s="1">
        <v>33087</v>
      </c>
      <c r="P42">
        <v>622</v>
      </c>
      <c r="Q42" s="1">
        <v>12485</v>
      </c>
    </row>
    <row r="43" spans="1:17" x14ac:dyDescent="0.2">
      <c r="A43" t="s">
        <v>51</v>
      </c>
      <c r="B43" t="s">
        <v>49</v>
      </c>
      <c r="C43" t="s">
        <v>50</v>
      </c>
      <c r="D43" t="s">
        <v>48</v>
      </c>
      <c r="F43">
        <v>940292587</v>
      </c>
      <c r="G43" t="s">
        <v>49</v>
      </c>
      <c r="H43">
        <v>1035473178</v>
      </c>
      <c r="I43" t="s">
        <v>48</v>
      </c>
      <c r="J43" t="s">
        <v>33</v>
      </c>
      <c r="K43" s="2">
        <v>43540</v>
      </c>
      <c r="N43">
        <v>793</v>
      </c>
      <c r="O43" s="1">
        <v>38115</v>
      </c>
      <c r="P43">
        <v>691</v>
      </c>
      <c r="Q43" s="1">
        <v>12020</v>
      </c>
    </row>
    <row r="44" spans="1:17" x14ac:dyDescent="0.2">
      <c r="A44" t="s">
        <v>51</v>
      </c>
      <c r="B44" t="s">
        <v>49</v>
      </c>
      <c r="C44" t="s">
        <v>50</v>
      </c>
      <c r="D44" t="s">
        <v>48</v>
      </c>
      <c r="F44">
        <v>940292587</v>
      </c>
      <c r="G44" t="s">
        <v>49</v>
      </c>
      <c r="H44">
        <v>1035473178</v>
      </c>
      <c r="I44" t="s">
        <v>48</v>
      </c>
      <c r="J44" t="s">
        <v>33</v>
      </c>
      <c r="K44" s="2">
        <v>43541</v>
      </c>
      <c r="N44">
        <v>807</v>
      </c>
      <c r="O44" s="1">
        <v>37150</v>
      </c>
      <c r="P44">
        <v>705</v>
      </c>
      <c r="Q44" s="1">
        <v>13802</v>
      </c>
    </row>
    <row r="45" spans="1:17" x14ac:dyDescent="0.2">
      <c r="A45" t="s">
        <v>51</v>
      </c>
      <c r="B45" t="s">
        <v>49</v>
      </c>
      <c r="C45" t="s">
        <v>50</v>
      </c>
      <c r="D45" t="s">
        <v>48</v>
      </c>
      <c r="F45">
        <v>940292587</v>
      </c>
      <c r="G45" t="s">
        <v>49</v>
      </c>
      <c r="H45">
        <v>1035473178</v>
      </c>
      <c r="I45" t="s">
        <v>48</v>
      </c>
      <c r="J45" t="s">
        <v>33</v>
      </c>
      <c r="K45" s="2">
        <v>43542</v>
      </c>
      <c r="N45">
        <v>625</v>
      </c>
      <c r="O45" s="1">
        <v>29362</v>
      </c>
      <c r="P45">
        <v>532</v>
      </c>
      <c r="Q45" s="1">
        <v>11006</v>
      </c>
    </row>
    <row r="46" spans="1:17" x14ac:dyDescent="0.2">
      <c r="A46" t="s">
        <v>51</v>
      </c>
      <c r="B46" t="s">
        <v>49</v>
      </c>
      <c r="C46" t="s">
        <v>50</v>
      </c>
      <c r="D46" t="s">
        <v>48</v>
      </c>
      <c r="F46">
        <v>940292587</v>
      </c>
      <c r="G46" t="s">
        <v>49</v>
      </c>
      <c r="H46">
        <v>1035473178</v>
      </c>
      <c r="I46" t="s">
        <v>48</v>
      </c>
      <c r="J46" t="s">
        <v>33</v>
      </c>
      <c r="K46" s="2">
        <v>43543</v>
      </c>
      <c r="N46">
        <v>618</v>
      </c>
      <c r="O46" s="1">
        <v>30312</v>
      </c>
      <c r="P46">
        <v>506</v>
      </c>
      <c r="Q46" s="1">
        <v>10601</v>
      </c>
    </row>
    <row r="47" spans="1:17" x14ac:dyDescent="0.2">
      <c r="A47" t="s">
        <v>51</v>
      </c>
      <c r="B47" t="s">
        <v>49</v>
      </c>
      <c r="C47" t="s">
        <v>50</v>
      </c>
      <c r="D47" t="s">
        <v>48</v>
      </c>
      <c r="F47">
        <v>940292587</v>
      </c>
      <c r="G47" t="s">
        <v>49</v>
      </c>
      <c r="H47">
        <v>1035473178</v>
      </c>
      <c r="I47" t="s">
        <v>48</v>
      </c>
      <c r="J47" t="s">
        <v>33</v>
      </c>
      <c r="K47" s="2">
        <v>43544</v>
      </c>
      <c r="N47">
        <v>557</v>
      </c>
      <c r="O47" s="1">
        <v>29283</v>
      </c>
      <c r="P47">
        <v>491</v>
      </c>
      <c r="Q47" s="1">
        <v>9873</v>
      </c>
    </row>
    <row r="48" spans="1:17" x14ac:dyDescent="0.2">
      <c r="A48" t="s">
        <v>51</v>
      </c>
      <c r="B48" t="s">
        <v>49</v>
      </c>
      <c r="C48" t="s">
        <v>50</v>
      </c>
      <c r="D48" t="s">
        <v>48</v>
      </c>
      <c r="F48">
        <v>940292587</v>
      </c>
      <c r="G48" t="s">
        <v>49</v>
      </c>
      <c r="H48">
        <v>1035473178</v>
      </c>
      <c r="I48" t="s">
        <v>48</v>
      </c>
      <c r="J48" t="s">
        <v>33</v>
      </c>
      <c r="K48" s="2">
        <v>43545</v>
      </c>
      <c r="N48">
        <v>512</v>
      </c>
      <c r="O48" s="1">
        <v>30069</v>
      </c>
      <c r="P48">
        <v>554</v>
      </c>
      <c r="Q48" s="1">
        <v>10588</v>
      </c>
    </row>
    <row r="49" spans="1:17" x14ac:dyDescent="0.2">
      <c r="A49" t="s">
        <v>51</v>
      </c>
      <c r="B49" t="s">
        <v>49</v>
      </c>
      <c r="C49" t="s">
        <v>50</v>
      </c>
      <c r="D49" t="s">
        <v>48</v>
      </c>
      <c r="F49">
        <v>940292587</v>
      </c>
      <c r="G49" t="s">
        <v>49</v>
      </c>
      <c r="H49">
        <v>1035473178</v>
      </c>
      <c r="I49" t="s">
        <v>48</v>
      </c>
      <c r="J49" t="s">
        <v>33</v>
      </c>
      <c r="K49" s="2">
        <v>43546</v>
      </c>
      <c r="N49">
        <v>581</v>
      </c>
      <c r="O49" s="1">
        <v>31305</v>
      </c>
      <c r="P49">
        <v>619</v>
      </c>
      <c r="Q49" s="1">
        <v>11748</v>
      </c>
    </row>
    <row r="50" spans="1:17" x14ac:dyDescent="0.2">
      <c r="A50" t="s">
        <v>51</v>
      </c>
      <c r="B50" t="s">
        <v>49</v>
      </c>
      <c r="C50" t="s">
        <v>50</v>
      </c>
      <c r="D50" t="s">
        <v>48</v>
      </c>
      <c r="F50">
        <v>940292587</v>
      </c>
      <c r="G50" t="s">
        <v>49</v>
      </c>
      <c r="H50">
        <v>1035473178</v>
      </c>
      <c r="I50" t="s">
        <v>48</v>
      </c>
      <c r="J50" t="s">
        <v>33</v>
      </c>
      <c r="K50" s="2">
        <v>43547</v>
      </c>
      <c r="N50">
        <v>782</v>
      </c>
      <c r="O50" s="1">
        <v>32346</v>
      </c>
      <c r="P50">
        <v>751</v>
      </c>
      <c r="Q50" s="1">
        <v>10885</v>
      </c>
    </row>
    <row r="51" spans="1:17" x14ac:dyDescent="0.2">
      <c r="A51" t="s">
        <v>51</v>
      </c>
      <c r="B51" t="s">
        <v>49</v>
      </c>
      <c r="C51" t="s">
        <v>50</v>
      </c>
      <c r="D51" t="s">
        <v>48</v>
      </c>
      <c r="F51">
        <v>940292587</v>
      </c>
      <c r="G51" t="s">
        <v>49</v>
      </c>
      <c r="H51">
        <v>1035473178</v>
      </c>
      <c r="I51" t="s">
        <v>48</v>
      </c>
      <c r="J51" t="s">
        <v>33</v>
      </c>
      <c r="K51" s="2">
        <v>43548</v>
      </c>
      <c r="N51">
        <v>721</v>
      </c>
      <c r="O51" s="1">
        <v>29164</v>
      </c>
      <c r="P51">
        <v>857</v>
      </c>
      <c r="Q51" s="1">
        <v>11057</v>
      </c>
    </row>
    <row r="52" spans="1:17" x14ac:dyDescent="0.2">
      <c r="A52" t="s">
        <v>51</v>
      </c>
      <c r="B52" t="s">
        <v>49</v>
      </c>
      <c r="C52" t="s">
        <v>50</v>
      </c>
      <c r="D52" t="s">
        <v>48</v>
      </c>
      <c r="F52">
        <v>940292587</v>
      </c>
      <c r="G52" t="s">
        <v>49</v>
      </c>
      <c r="H52">
        <v>1035473178</v>
      </c>
      <c r="I52" t="s">
        <v>48</v>
      </c>
      <c r="J52" t="s">
        <v>33</v>
      </c>
      <c r="K52" s="2">
        <v>43549</v>
      </c>
      <c r="N52">
        <v>616</v>
      </c>
      <c r="O52" s="1">
        <v>30154</v>
      </c>
      <c r="P52">
        <v>639</v>
      </c>
      <c r="Q52" s="1">
        <v>9708</v>
      </c>
    </row>
    <row r="53" spans="1:17" x14ac:dyDescent="0.2">
      <c r="A53" t="s">
        <v>51</v>
      </c>
      <c r="B53" t="s">
        <v>49</v>
      </c>
      <c r="C53" t="s">
        <v>50</v>
      </c>
      <c r="D53" t="s">
        <v>48</v>
      </c>
      <c r="F53">
        <v>940292587</v>
      </c>
      <c r="G53" t="s">
        <v>49</v>
      </c>
      <c r="H53">
        <v>1035473178</v>
      </c>
      <c r="I53" t="s">
        <v>48</v>
      </c>
      <c r="J53" t="s">
        <v>33</v>
      </c>
      <c r="K53" s="2">
        <v>43550</v>
      </c>
      <c r="N53">
        <v>587</v>
      </c>
      <c r="O53" s="1">
        <v>27800</v>
      </c>
      <c r="P53">
        <v>745</v>
      </c>
      <c r="Q53" s="1">
        <v>10774</v>
      </c>
    </row>
    <row r="54" spans="1:17" x14ac:dyDescent="0.2">
      <c r="A54" t="s">
        <v>51</v>
      </c>
      <c r="B54" t="s">
        <v>49</v>
      </c>
      <c r="C54" t="s">
        <v>50</v>
      </c>
      <c r="D54" t="s">
        <v>48</v>
      </c>
      <c r="F54">
        <v>940292587</v>
      </c>
      <c r="G54" t="s">
        <v>49</v>
      </c>
      <c r="H54">
        <v>1035473178</v>
      </c>
      <c r="I54" t="s">
        <v>48</v>
      </c>
      <c r="J54" t="s">
        <v>33</v>
      </c>
      <c r="K54" s="2">
        <v>43551</v>
      </c>
      <c r="N54">
        <v>620</v>
      </c>
      <c r="O54" s="1">
        <v>31403</v>
      </c>
      <c r="P54">
        <v>743</v>
      </c>
      <c r="Q54" s="1">
        <v>12582</v>
      </c>
    </row>
    <row r="55" spans="1:17" x14ac:dyDescent="0.2">
      <c r="A55" t="s">
        <v>51</v>
      </c>
      <c r="B55" t="s">
        <v>49</v>
      </c>
      <c r="C55" t="s">
        <v>50</v>
      </c>
      <c r="D55" t="s">
        <v>48</v>
      </c>
      <c r="F55">
        <v>940292587</v>
      </c>
      <c r="G55" t="s">
        <v>49</v>
      </c>
      <c r="H55">
        <v>1035473178</v>
      </c>
      <c r="I55" t="s">
        <v>48</v>
      </c>
      <c r="J55" t="s">
        <v>33</v>
      </c>
      <c r="K55" s="2">
        <v>43552</v>
      </c>
      <c r="N55">
        <v>590</v>
      </c>
      <c r="O55" s="1">
        <v>24332</v>
      </c>
      <c r="P55">
        <v>782</v>
      </c>
      <c r="Q55" s="1">
        <v>9938</v>
      </c>
    </row>
    <row r="56" spans="1:17" x14ac:dyDescent="0.2">
      <c r="A56" t="s">
        <v>51</v>
      </c>
      <c r="B56" t="s">
        <v>49</v>
      </c>
      <c r="C56" t="s">
        <v>50</v>
      </c>
      <c r="D56" t="s">
        <v>48</v>
      </c>
      <c r="F56">
        <v>940292587</v>
      </c>
      <c r="G56" t="s">
        <v>49</v>
      </c>
      <c r="H56">
        <v>1035473178</v>
      </c>
      <c r="I56" t="s">
        <v>48</v>
      </c>
      <c r="J56" t="s">
        <v>33</v>
      </c>
      <c r="K56" s="2">
        <v>43553</v>
      </c>
      <c r="N56">
        <v>578</v>
      </c>
      <c r="O56" s="1">
        <v>31356</v>
      </c>
      <c r="P56">
        <v>632</v>
      </c>
      <c r="Q56" s="1">
        <v>10904</v>
      </c>
    </row>
    <row r="57" spans="1:17" x14ac:dyDescent="0.2">
      <c r="A57" t="s">
        <v>51</v>
      </c>
      <c r="B57" t="s">
        <v>49</v>
      </c>
      <c r="C57" t="s">
        <v>50</v>
      </c>
      <c r="D57" t="s">
        <v>48</v>
      </c>
      <c r="F57">
        <v>940292587</v>
      </c>
      <c r="G57" t="s">
        <v>49</v>
      </c>
      <c r="H57">
        <v>1035473178</v>
      </c>
      <c r="I57" t="s">
        <v>48</v>
      </c>
      <c r="J57" t="s">
        <v>33</v>
      </c>
      <c r="K57" s="2">
        <v>43554</v>
      </c>
      <c r="N57">
        <v>568</v>
      </c>
      <c r="O57" s="1">
        <v>33312</v>
      </c>
      <c r="P57">
        <v>506</v>
      </c>
      <c r="Q57" s="1">
        <v>10573</v>
      </c>
    </row>
    <row r="58" spans="1:17" x14ac:dyDescent="0.2">
      <c r="A58" t="s">
        <v>51</v>
      </c>
      <c r="B58" t="s">
        <v>49</v>
      </c>
      <c r="C58" t="s">
        <v>50</v>
      </c>
      <c r="D58" t="s">
        <v>48</v>
      </c>
      <c r="F58">
        <v>940292587</v>
      </c>
      <c r="G58" t="s">
        <v>49</v>
      </c>
      <c r="H58">
        <v>1035473178</v>
      </c>
      <c r="I58" t="s">
        <v>48</v>
      </c>
      <c r="J58" t="s">
        <v>33</v>
      </c>
      <c r="K58" s="2">
        <v>43555</v>
      </c>
      <c r="N58">
        <v>540</v>
      </c>
      <c r="O58" s="1">
        <v>33534</v>
      </c>
      <c r="P58">
        <v>559</v>
      </c>
      <c r="Q58" s="1">
        <v>11044</v>
      </c>
    </row>
    <row r="59" spans="1:17" x14ac:dyDescent="0.2">
      <c r="A59" t="s">
        <v>51</v>
      </c>
      <c r="B59" t="s">
        <v>49</v>
      </c>
      <c r="C59" t="s">
        <v>50</v>
      </c>
      <c r="D59" t="s">
        <v>48</v>
      </c>
      <c r="F59">
        <v>940292587</v>
      </c>
      <c r="G59" t="s">
        <v>49</v>
      </c>
      <c r="H59">
        <v>1035473178</v>
      </c>
      <c r="I59" t="s">
        <v>48</v>
      </c>
      <c r="J59" t="s">
        <v>33</v>
      </c>
      <c r="K59" s="2">
        <v>43556</v>
      </c>
      <c r="N59">
        <v>393</v>
      </c>
      <c r="O59" s="1">
        <v>33088</v>
      </c>
      <c r="P59">
        <v>460</v>
      </c>
      <c r="Q59" s="1">
        <v>9994</v>
      </c>
    </row>
    <row r="60" spans="1:17" x14ac:dyDescent="0.2">
      <c r="A60" t="s">
        <v>51</v>
      </c>
      <c r="B60" t="s">
        <v>49</v>
      </c>
      <c r="C60" t="s">
        <v>50</v>
      </c>
      <c r="D60" t="s">
        <v>48</v>
      </c>
      <c r="F60">
        <v>940292587</v>
      </c>
      <c r="G60" t="s">
        <v>49</v>
      </c>
      <c r="H60">
        <v>1035473178</v>
      </c>
      <c r="I60" t="s">
        <v>48</v>
      </c>
      <c r="J60" t="s">
        <v>33</v>
      </c>
      <c r="K60" s="2">
        <v>43557</v>
      </c>
      <c r="N60">
        <v>376</v>
      </c>
      <c r="O60" s="1">
        <v>34798</v>
      </c>
      <c r="P60">
        <v>475</v>
      </c>
      <c r="Q60" s="1">
        <v>11755</v>
      </c>
    </row>
    <row r="61" spans="1:17" x14ac:dyDescent="0.2">
      <c r="A61" t="s">
        <v>51</v>
      </c>
      <c r="B61" t="s">
        <v>49</v>
      </c>
      <c r="C61" t="s">
        <v>50</v>
      </c>
      <c r="D61" t="s">
        <v>48</v>
      </c>
      <c r="F61">
        <v>940292587</v>
      </c>
      <c r="G61" t="s">
        <v>49</v>
      </c>
      <c r="H61">
        <v>1035473178</v>
      </c>
      <c r="I61" t="s">
        <v>48</v>
      </c>
      <c r="J61" t="s">
        <v>33</v>
      </c>
      <c r="K61" s="2">
        <v>43558</v>
      </c>
      <c r="N61">
        <v>441</v>
      </c>
      <c r="O61" s="1">
        <v>37656</v>
      </c>
      <c r="P61">
        <v>482</v>
      </c>
      <c r="Q61" s="1">
        <v>12465</v>
      </c>
    </row>
    <row r="62" spans="1:17" x14ac:dyDescent="0.2">
      <c r="A62" t="s">
        <v>51</v>
      </c>
      <c r="B62" t="s">
        <v>49</v>
      </c>
      <c r="C62" t="s">
        <v>50</v>
      </c>
      <c r="D62" t="s">
        <v>48</v>
      </c>
      <c r="F62">
        <v>940292587</v>
      </c>
      <c r="G62" t="s">
        <v>49</v>
      </c>
      <c r="H62">
        <v>1035473178</v>
      </c>
      <c r="I62" t="s">
        <v>48</v>
      </c>
      <c r="J62" t="s">
        <v>33</v>
      </c>
      <c r="K62" s="2">
        <v>43559</v>
      </c>
      <c r="N62">
        <v>433</v>
      </c>
      <c r="O62" s="1">
        <v>74130</v>
      </c>
      <c r="P62">
        <v>941</v>
      </c>
      <c r="Q62" s="1">
        <v>21604</v>
      </c>
    </row>
    <row r="63" spans="1:17" x14ac:dyDescent="0.2">
      <c r="A63" t="s">
        <v>51</v>
      </c>
      <c r="B63" t="s">
        <v>49</v>
      </c>
      <c r="C63" t="s">
        <v>50</v>
      </c>
      <c r="D63" t="s">
        <v>48</v>
      </c>
      <c r="F63">
        <v>940292587</v>
      </c>
      <c r="G63" t="s">
        <v>49</v>
      </c>
      <c r="H63">
        <v>1035473178</v>
      </c>
      <c r="I63" t="s">
        <v>48</v>
      </c>
      <c r="J63" t="s">
        <v>33</v>
      </c>
      <c r="K63" s="2">
        <v>43560</v>
      </c>
      <c r="N63">
        <v>433</v>
      </c>
      <c r="O63" s="1">
        <v>49198</v>
      </c>
      <c r="P63">
        <v>864</v>
      </c>
      <c r="Q63" s="1">
        <v>16034</v>
      </c>
    </row>
    <row r="64" spans="1:17" x14ac:dyDescent="0.2">
      <c r="A64" t="s">
        <v>51</v>
      </c>
      <c r="B64" t="s">
        <v>49</v>
      </c>
      <c r="C64" t="s">
        <v>50</v>
      </c>
      <c r="D64" t="s">
        <v>48</v>
      </c>
      <c r="F64">
        <v>940292587</v>
      </c>
      <c r="G64" t="s">
        <v>49</v>
      </c>
      <c r="H64">
        <v>1035473178</v>
      </c>
      <c r="I64" t="s">
        <v>48</v>
      </c>
      <c r="J64" t="s">
        <v>33</v>
      </c>
      <c r="K64" s="2">
        <v>43561</v>
      </c>
      <c r="N64">
        <v>470</v>
      </c>
      <c r="O64" s="1">
        <v>38520</v>
      </c>
      <c r="P64">
        <v>746</v>
      </c>
      <c r="Q64" s="1">
        <v>13325</v>
      </c>
    </row>
    <row r="65" spans="1:17" x14ac:dyDescent="0.2">
      <c r="A65" t="s">
        <v>51</v>
      </c>
      <c r="B65" t="s">
        <v>49</v>
      </c>
      <c r="C65" t="s">
        <v>50</v>
      </c>
      <c r="D65" t="s">
        <v>48</v>
      </c>
      <c r="F65">
        <v>940292587</v>
      </c>
      <c r="G65" t="s">
        <v>49</v>
      </c>
      <c r="H65">
        <v>1035473178</v>
      </c>
      <c r="I65" t="s">
        <v>48</v>
      </c>
      <c r="J65" t="s">
        <v>33</v>
      </c>
      <c r="K65" s="2">
        <v>43562</v>
      </c>
      <c r="N65">
        <v>463</v>
      </c>
      <c r="O65" s="1">
        <v>34037</v>
      </c>
      <c r="P65">
        <v>741</v>
      </c>
      <c r="Q65" s="1">
        <v>12241</v>
      </c>
    </row>
    <row r="66" spans="1:17" x14ac:dyDescent="0.2">
      <c r="A66" t="s">
        <v>51</v>
      </c>
      <c r="B66" t="s">
        <v>49</v>
      </c>
      <c r="C66" t="s">
        <v>50</v>
      </c>
      <c r="D66" t="s">
        <v>48</v>
      </c>
      <c r="F66">
        <v>940292587</v>
      </c>
      <c r="G66" t="s">
        <v>49</v>
      </c>
      <c r="H66">
        <v>1035473178</v>
      </c>
      <c r="I66" t="s">
        <v>48</v>
      </c>
      <c r="J66" t="s">
        <v>33</v>
      </c>
      <c r="K66" s="2">
        <v>43563</v>
      </c>
      <c r="N66">
        <v>323</v>
      </c>
      <c r="O66" s="1">
        <v>27391</v>
      </c>
      <c r="P66">
        <v>656</v>
      </c>
      <c r="Q66" s="1">
        <v>10464</v>
      </c>
    </row>
    <row r="67" spans="1:17" x14ac:dyDescent="0.2">
      <c r="A67" t="s">
        <v>51</v>
      </c>
      <c r="B67" t="s">
        <v>49</v>
      </c>
      <c r="C67" t="s">
        <v>50</v>
      </c>
      <c r="D67" t="s">
        <v>48</v>
      </c>
      <c r="F67">
        <v>940292587</v>
      </c>
      <c r="G67" t="s">
        <v>49</v>
      </c>
      <c r="H67">
        <v>1035473178</v>
      </c>
      <c r="I67" t="s">
        <v>48</v>
      </c>
      <c r="J67" t="s">
        <v>33</v>
      </c>
      <c r="K67" s="2">
        <v>43564</v>
      </c>
      <c r="N67">
        <v>336</v>
      </c>
      <c r="O67" s="1">
        <v>28605</v>
      </c>
      <c r="P67">
        <v>904</v>
      </c>
      <c r="Q67" s="1">
        <v>9402</v>
      </c>
    </row>
    <row r="68" spans="1:17" x14ac:dyDescent="0.2">
      <c r="A68" t="s">
        <v>51</v>
      </c>
      <c r="B68" t="s">
        <v>49</v>
      </c>
      <c r="C68" t="s">
        <v>50</v>
      </c>
      <c r="D68" t="s">
        <v>48</v>
      </c>
      <c r="F68">
        <v>940292587</v>
      </c>
      <c r="G68" t="s">
        <v>49</v>
      </c>
      <c r="H68">
        <v>1035473178</v>
      </c>
      <c r="I68" t="s">
        <v>48</v>
      </c>
      <c r="J68" t="s">
        <v>33</v>
      </c>
      <c r="K68" s="2">
        <v>43565</v>
      </c>
      <c r="N68">
        <v>378</v>
      </c>
      <c r="O68" s="1">
        <v>30640</v>
      </c>
      <c r="P68">
        <v>951</v>
      </c>
      <c r="Q68" s="1">
        <v>10773</v>
      </c>
    </row>
    <row r="69" spans="1:17" x14ac:dyDescent="0.2">
      <c r="A69" t="s">
        <v>51</v>
      </c>
      <c r="B69" t="s">
        <v>49</v>
      </c>
      <c r="C69" t="s">
        <v>50</v>
      </c>
      <c r="D69" t="s">
        <v>48</v>
      </c>
      <c r="F69">
        <v>940292587</v>
      </c>
      <c r="G69" t="s">
        <v>49</v>
      </c>
      <c r="H69">
        <v>1035473178</v>
      </c>
      <c r="I69" t="s">
        <v>48</v>
      </c>
      <c r="J69" t="s">
        <v>33</v>
      </c>
      <c r="K69" s="2">
        <v>43566</v>
      </c>
      <c r="N69">
        <v>339</v>
      </c>
      <c r="O69" s="1">
        <v>29577</v>
      </c>
      <c r="P69">
        <v>935</v>
      </c>
      <c r="Q69" s="1">
        <v>10514</v>
      </c>
    </row>
    <row r="70" spans="1:17" x14ac:dyDescent="0.2">
      <c r="A70" t="s">
        <v>51</v>
      </c>
      <c r="B70" t="s">
        <v>49</v>
      </c>
      <c r="C70" t="s">
        <v>50</v>
      </c>
      <c r="D70" t="s">
        <v>48</v>
      </c>
      <c r="F70">
        <v>940292587</v>
      </c>
      <c r="G70" t="s">
        <v>49</v>
      </c>
      <c r="H70">
        <v>1035473178</v>
      </c>
      <c r="I70" t="s">
        <v>48</v>
      </c>
      <c r="J70" t="s">
        <v>33</v>
      </c>
      <c r="K70" s="2">
        <v>43567</v>
      </c>
      <c r="N70">
        <v>321</v>
      </c>
      <c r="O70" s="1">
        <v>38521</v>
      </c>
      <c r="P70">
        <v>794</v>
      </c>
      <c r="Q70" s="1">
        <v>11151</v>
      </c>
    </row>
    <row r="71" spans="1:17" x14ac:dyDescent="0.2">
      <c r="A71" t="s">
        <v>51</v>
      </c>
      <c r="B71" t="s">
        <v>49</v>
      </c>
      <c r="C71" t="s">
        <v>50</v>
      </c>
      <c r="D71" t="s">
        <v>48</v>
      </c>
      <c r="F71">
        <v>940292587</v>
      </c>
      <c r="G71" t="s">
        <v>49</v>
      </c>
      <c r="H71">
        <v>1035473178</v>
      </c>
      <c r="I71" t="s">
        <v>48</v>
      </c>
      <c r="J71" t="s">
        <v>33</v>
      </c>
      <c r="K71" s="2">
        <v>43568</v>
      </c>
      <c r="N71">
        <v>364</v>
      </c>
      <c r="O71" s="1">
        <v>30310</v>
      </c>
      <c r="P71">
        <v>891</v>
      </c>
      <c r="Q71" s="1">
        <v>13702</v>
      </c>
    </row>
    <row r="72" spans="1:17" x14ac:dyDescent="0.2">
      <c r="A72" t="s">
        <v>51</v>
      </c>
      <c r="B72" t="s">
        <v>49</v>
      </c>
      <c r="C72" t="s">
        <v>50</v>
      </c>
      <c r="D72" t="s">
        <v>48</v>
      </c>
      <c r="F72">
        <v>940292587</v>
      </c>
      <c r="G72" t="s">
        <v>49</v>
      </c>
      <c r="H72">
        <v>1035473178</v>
      </c>
      <c r="I72" t="s">
        <v>48</v>
      </c>
      <c r="J72" t="s">
        <v>33</v>
      </c>
      <c r="K72" s="2">
        <v>43569</v>
      </c>
      <c r="N72">
        <v>398</v>
      </c>
      <c r="O72" s="1">
        <v>34956</v>
      </c>
      <c r="P72">
        <v>910</v>
      </c>
      <c r="Q72" s="1">
        <v>14176</v>
      </c>
    </row>
    <row r="73" spans="1:17" x14ac:dyDescent="0.2">
      <c r="A73" t="s">
        <v>51</v>
      </c>
      <c r="B73" t="s">
        <v>49</v>
      </c>
      <c r="C73" t="s">
        <v>50</v>
      </c>
      <c r="D73" t="s">
        <v>48</v>
      </c>
      <c r="F73">
        <v>940292587</v>
      </c>
      <c r="G73" t="s">
        <v>49</v>
      </c>
      <c r="H73">
        <v>1035473178</v>
      </c>
      <c r="I73" t="s">
        <v>48</v>
      </c>
      <c r="J73" t="s">
        <v>33</v>
      </c>
      <c r="K73" s="2">
        <v>43570</v>
      </c>
      <c r="N73">
        <v>414</v>
      </c>
      <c r="O73" s="1">
        <v>28493</v>
      </c>
      <c r="P73">
        <v>758</v>
      </c>
      <c r="Q73" s="1">
        <v>11314</v>
      </c>
    </row>
    <row r="74" spans="1:17" x14ac:dyDescent="0.2">
      <c r="A74" t="s">
        <v>51</v>
      </c>
      <c r="B74" t="s">
        <v>49</v>
      </c>
      <c r="C74" t="s">
        <v>50</v>
      </c>
      <c r="D74" t="s">
        <v>48</v>
      </c>
      <c r="F74">
        <v>940292587</v>
      </c>
      <c r="G74" t="s">
        <v>49</v>
      </c>
      <c r="H74">
        <v>1035473178</v>
      </c>
      <c r="I74" t="s">
        <v>48</v>
      </c>
      <c r="J74" t="s">
        <v>33</v>
      </c>
      <c r="K74" s="2">
        <v>43571</v>
      </c>
      <c r="N74">
        <v>327</v>
      </c>
      <c r="O74" s="1">
        <v>29633</v>
      </c>
      <c r="P74">
        <v>706</v>
      </c>
      <c r="Q74" s="1">
        <v>11484</v>
      </c>
    </row>
    <row r="75" spans="1:17" x14ac:dyDescent="0.2">
      <c r="A75" t="s">
        <v>51</v>
      </c>
      <c r="B75" t="s">
        <v>49</v>
      </c>
      <c r="C75" t="s">
        <v>50</v>
      </c>
      <c r="D75" t="s">
        <v>48</v>
      </c>
      <c r="F75">
        <v>940292587</v>
      </c>
      <c r="G75" t="s">
        <v>49</v>
      </c>
      <c r="H75">
        <v>1035473178</v>
      </c>
      <c r="I75" t="s">
        <v>48</v>
      </c>
      <c r="J75" t="s">
        <v>33</v>
      </c>
      <c r="K75" s="2">
        <v>43572</v>
      </c>
      <c r="N75">
        <v>381</v>
      </c>
      <c r="O75" s="1">
        <v>31013</v>
      </c>
      <c r="P75">
        <v>765</v>
      </c>
      <c r="Q75" s="1">
        <v>11369</v>
      </c>
    </row>
    <row r="76" spans="1:17" x14ac:dyDescent="0.2">
      <c r="A76" t="s">
        <v>51</v>
      </c>
      <c r="B76" t="s">
        <v>49</v>
      </c>
      <c r="C76" t="s">
        <v>50</v>
      </c>
      <c r="D76" t="s">
        <v>48</v>
      </c>
      <c r="F76">
        <v>940292587</v>
      </c>
      <c r="G76" t="s">
        <v>49</v>
      </c>
      <c r="H76">
        <v>1035473178</v>
      </c>
      <c r="I76" t="s">
        <v>48</v>
      </c>
      <c r="J76" t="s">
        <v>33</v>
      </c>
      <c r="K76" s="2">
        <v>43573</v>
      </c>
      <c r="N76">
        <v>453</v>
      </c>
      <c r="O76" s="1">
        <v>34931</v>
      </c>
      <c r="P76">
        <v>673</v>
      </c>
      <c r="Q76" s="1">
        <v>11576</v>
      </c>
    </row>
    <row r="77" spans="1:17" x14ac:dyDescent="0.2">
      <c r="A77" t="s">
        <v>51</v>
      </c>
      <c r="B77" t="s">
        <v>49</v>
      </c>
      <c r="C77" t="s">
        <v>50</v>
      </c>
      <c r="D77" t="s">
        <v>48</v>
      </c>
      <c r="F77">
        <v>940292587</v>
      </c>
      <c r="G77" t="s">
        <v>49</v>
      </c>
      <c r="H77">
        <v>1035473178</v>
      </c>
      <c r="I77" t="s">
        <v>48</v>
      </c>
      <c r="J77" t="s">
        <v>33</v>
      </c>
      <c r="K77" s="2">
        <v>43574</v>
      </c>
      <c r="N77">
        <v>459</v>
      </c>
      <c r="O77" s="1">
        <v>31231</v>
      </c>
      <c r="P77">
        <v>665</v>
      </c>
      <c r="Q77" s="1">
        <v>12807</v>
      </c>
    </row>
    <row r="78" spans="1:17" x14ac:dyDescent="0.2">
      <c r="A78" t="s">
        <v>51</v>
      </c>
      <c r="B78" t="s">
        <v>49</v>
      </c>
      <c r="C78" t="s">
        <v>50</v>
      </c>
      <c r="D78" t="s">
        <v>48</v>
      </c>
      <c r="F78">
        <v>940292587</v>
      </c>
      <c r="G78" t="s">
        <v>49</v>
      </c>
      <c r="H78">
        <v>1035473178</v>
      </c>
      <c r="I78" t="s">
        <v>48</v>
      </c>
      <c r="J78" t="s">
        <v>33</v>
      </c>
      <c r="K78" s="2">
        <v>43575</v>
      </c>
      <c r="N78">
        <v>420</v>
      </c>
      <c r="O78" s="1">
        <v>43989</v>
      </c>
      <c r="P78">
        <v>602</v>
      </c>
      <c r="Q78" s="1">
        <v>13985</v>
      </c>
    </row>
    <row r="79" spans="1:17" x14ac:dyDescent="0.2">
      <c r="A79" t="s">
        <v>51</v>
      </c>
      <c r="B79" t="s">
        <v>49</v>
      </c>
      <c r="C79" t="s">
        <v>50</v>
      </c>
      <c r="D79" t="s">
        <v>48</v>
      </c>
      <c r="F79">
        <v>940292587</v>
      </c>
      <c r="G79" t="s">
        <v>49</v>
      </c>
      <c r="H79">
        <v>1035473178</v>
      </c>
      <c r="I79" t="s">
        <v>48</v>
      </c>
      <c r="J79" t="s">
        <v>33</v>
      </c>
      <c r="K79" s="2">
        <v>43576</v>
      </c>
      <c r="N79">
        <v>383</v>
      </c>
      <c r="O79" s="1">
        <v>39619</v>
      </c>
      <c r="P79">
        <v>615</v>
      </c>
      <c r="Q79" s="1">
        <v>14218</v>
      </c>
    </row>
    <row r="80" spans="1:17" x14ac:dyDescent="0.2">
      <c r="A80" t="s">
        <v>51</v>
      </c>
      <c r="B80" t="s">
        <v>49</v>
      </c>
      <c r="C80" t="s">
        <v>50</v>
      </c>
      <c r="D80" t="s">
        <v>48</v>
      </c>
      <c r="F80">
        <v>940292587</v>
      </c>
      <c r="G80" t="s">
        <v>49</v>
      </c>
      <c r="H80">
        <v>1035473178</v>
      </c>
      <c r="I80" t="s">
        <v>48</v>
      </c>
      <c r="J80" t="s">
        <v>33</v>
      </c>
      <c r="K80" s="2">
        <v>43577</v>
      </c>
      <c r="N80">
        <v>346</v>
      </c>
      <c r="O80" s="1">
        <v>37168</v>
      </c>
      <c r="P80">
        <v>483</v>
      </c>
      <c r="Q80" s="1">
        <v>12524</v>
      </c>
    </row>
    <row r="81" spans="1:17" x14ac:dyDescent="0.2">
      <c r="A81" t="s">
        <v>51</v>
      </c>
      <c r="B81" t="s">
        <v>49</v>
      </c>
      <c r="C81" t="s">
        <v>50</v>
      </c>
      <c r="D81" t="s">
        <v>48</v>
      </c>
      <c r="F81">
        <v>940292587</v>
      </c>
      <c r="G81" t="s">
        <v>49</v>
      </c>
      <c r="H81">
        <v>1035473178</v>
      </c>
      <c r="I81" t="s">
        <v>48</v>
      </c>
      <c r="J81" t="s">
        <v>33</v>
      </c>
      <c r="K81" s="2">
        <v>43578</v>
      </c>
      <c r="N81">
        <v>253</v>
      </c>
      <c r="O81" s="1">
        <v>28391</v>
      </c>
      <c r="P81">
        <v>565</v>
      </c>
      <c r="Q81" s="1">
        <v>11918</v>
      </c>
    </row>
    <row r="82" spans="1:17" x14ac:dyDescent="0.2">
      <c r="A82" t="s">
        <v>51</v>
      </c>
      <c r="B82" t="s">
        <v>49</v>
      </c>
      <c r="C82" t="s">
        <v>50</v>
      </c>
      <c r="D82" t="s">
        <v>48</v>
      </c>
      <c r="F82">
        <v>940292587</v>
      </c>
      <c r="G82" t="s">
        <v>49</v>
      </c>
      <c r="H82">
        <v>1035473178</v>
      </c>
      <c r="I82" t="s">
        <v>48</v>
      </c>
      <c r="J82" t="s">
        <v>33</v>
      </c>
      <c r="K82" s="2">
        <v>43579</v>
      </c>
      <c r="N82">
        <v>330</v>
      </c>
      <c r="O82" s="1">
        <v>30689</v>
      </c>
      <c r="P82">
        <v>471</v>
      </c>
      <c r="Q82" s="1">
        <v>10928</v>
      </c>
    </row>
    <row r="83" spans="1:17" x14ac:dyDescent="0.2">
      <c r="A83" t="s">
        <v>51</v>
      </c>
      <c r="B83" t="s">
        <v>49</v>
      </c>
      <c r="C83" t="s">
        <v>50</v>
      </c>
      <c r="D83" t="s">
        <v>48</v>
      </c>
      <c r="F83">
        <v>940292587</v>
      </c>
      <c r="G83" t="s">
        <v>49</v>
      </c>
      <c r="H83">
        <v>1035473178</v>
      </c>
      <c r="I83" t="s">
        <v>48</v>
      </c>
      <c r="J83" t="s">
        <v>33</v>
      </c>
      <c r="K83" s="2">
        <v>43580</v>
      </c>
      <c r="N83">
        <v>370</v>
      </c>
      <c r="O83" s="1">
        <v>30517</v>
      </c>
      <c r="P83">
        <v>395</v>
      </c>
      <c r="Q83" s="1">
        <v>10504</v>
      </c>
    </row>
    <row r="84" spans="1:17" x14ac:dyDescent="0.2">
      <c r="A84" t="s">
        <v>51</v>
      </c>
      <c r="B84" t="s">
        <v>49</v>
      </c>
      <c r="C84" t="s">
        <v>50</v>
      </c>
      <c r="D84" t="s">
        <v>48</v>
      </c>
      <c r="F84">
        <v>940292587</v>
      </c>
      <c r="G84" t="s">
        <v>49</v>
      </c>
      <c r="H84">
        <v>1035473178</v>
      </c>
      <c r="I84" t="s">
        <v>48</v>
      </c>
      <c r="J84" t="s">
        <v>33</v>
      </c>
      <c r="K84" s="2">
        <v>43581</v>
      </c>
      <c r="N84">
        <v>340</v>
      </c>
      <c r="O84" s="1">
        <v>42432</v>
      </c>
      <c r="P84">
        <v>339</v>
      </c>
      <c r="Q84" s="1">
        <v>12149</v>
      </c>
    </row>
    <row r="85" spans="1:17" x14ac:dyDescent="0.2">
      <c r="A85" t="s">
        <v>51</v>
      </c>
      <c r="B85" t="s">
        <v>49</v>
      </c>
      <c r="C85" t="s">
        <v>50</v>
      </c>
      <c r="D85" t="s">
        <v>48</v>
      </c>
      <c r="F85">
        <v>940292587</v>
      </c>
      <c r="G85" t="s">
        <v>49</v>
      </c>
      <c r="H85">
        <v>1035473178</v>
      </c>
      <c r="I85" t="s">
        <v>48</v>
      </c>
      <c r="J85" t="s">
        <v>33</v>
      </c>
      <c r="K85" s="2">
        <v>43582</v>
      </c>
      <c r="N85">
        <v>388</v>
      </c>
      <c r="O85" s="1">
        <v>33857</v>
      </c>
      <c r="P85">
        <v>400</v>
      </c>
      <c r="Q85" s="1">
        <v>10615</v>
      </c>
    </row>
    <row r="86" spans="1:17" x14ac:dyDescent="0.2">
      <c r="A86" t="s">
        <v>51</v>
      </c>
      <c r="B86" t="s">
        <v>49</v>
      </c>
      <c r="C86" t="s">
        <v>50</v>
      </c>
      <c r="D86" t="s">
        <v>48</v>
      </c>
      <c r="F86">
        <v>940292587</v>
      </c>
      <c r="G86" t="s">
        <v>49</v>
      </c>
      <c r="H86">
        <v>1035473178</v>
      </c>
      <c r="I86" t="s">
        <v>48</v>
      </c>
      <c r="J86" t="s">
        <v>33</v>
      </c>
      <c r="K86" s="2">
        <v>43583</v>
      </c>
      <c r="N86">
        <v>316</v>
      </c>
      <c r="O86" s="1">
        <v>36308</v>
      </c>
      <c r="P86">
        <v>409</v>
      </c>
      <c r="Q86" s="1">
        <v>12940</v>
      </c>
    </row>
    <row r="87" spans="1:17" x14ac:dyDescent="0.2">
      <c r="A87" t="s">
        <v>51</v>
      </c>
      <c r="B87" t="s">
        <v>49</v>
      </c>
      <c r="C87" t="s">
        <v>50</v>
      </c>
      <c r="D87" t="s">
        <v>48</v>
      </c>
      <c r="F87">
        <v>940292587</v>
      </c>
      <c r="G87" t="s">
        <v>49</v>
      </c>
      <c r="H87">
        <v>1035473178</v>
      </c>
      <c r="I87" t="s">
        <v>48</v>
      </c>
      <c r="J87" t="s">
        <v>33</v>
      </c>
      <c r="K87" s="2">
        <v>43584</v>
      </c>
      <c r="N87">
        <v>340</v>
      </c>
      <c r="O87" s="1">
        <v>26944</v>
      </c>
      <c r="P87">
        <v>364</v>
      </c>
      <c r="Q87" s="1">
        <v>11310</v>
      </c>
    </row>
    <row r="88" spans="1:17" x14ac:dyDescent="0.2">
      <c r="A88" t="s">
        <v>51</v>
      </c>
      <c r="B88" t="s">
        <v>49</v>
      </c>
      <c r="C88" t="s">
        <v>50</v>
      </c>
      <c r="D88" t="s">
        <v>48</v>
      </c>
      <c r="F88">
        <v>940292587</v>
      </c>
      <c r="G88" t="s">
        <v>49</v>
      </c>
      <c r="H88">
        <v>1035473178</v>
      </c>
      <c r="I88" t="s">
        <v>48</v>
      </c>
      <c r="J88" t="s">
        <v>33</v>
      </c>
      <c r="K88" s="2">
        <v>43585</v>
      </c>
      <c r="N88">
        <v>332</v>
      </c>
      <c r="O88" s="1">
        <v>28560</v>
      </c>
      <c r="P88">
        <v>370</v>
      </c>
      <c r="Q88" s="1">
        <v>12719</v>
      </c>
    </row>
    <row r="89" spans="1:17" x14ac:dyDescent="0.2">
      <c r="A89" t="s">
        <v>51</v>
      </c>
      <c r="B89" t="s">
        <v>49</v>
      </c>
      <c r="C89" t="s">
        <v>50</v>
      </c>
      <c r="D89" t="s">
        <v>48</v>
      </c>
      <c r="F89">
        <v>940292587</v>
      </c>
      <c r="G89" t="s">
        <v>49</v>
      </c>
      <c r="H89">
        <v>1035473178</v>
      </c>
      <c r="I89" t="s">
        <v>48</v>
      </c>
      <c r="J89" t="s">
        <v>33</v>
      </c>
      <c r="K89" s="2">
        <v>43586</v>
      </c>
      <c r="N89">
        <v>320</v>
      </c>
      <c r="O89" s="1">
        <v>34527</v>
      </c>
      <c r="P89">
        <v>381</v>
      </c>
      <c r="Q89" s="1">
        <v>11743</v>
      </c>
    </row>
    <row r="90" spans="1:17" x14ac:dyDescent="0.2">
      <c r="A90" t="s">
        <v>51</v>
      </c>
      <c r="B90" t="s">
        <v>49</v>
      </c>
      <c r="C90" t="s">
        <v>50</v>
      </c>
      <c r="D90" t="s">
        <v>48</v>
      </c>
      <c r="F90">
        <v>940292587</v>
      </c>
      <c r="G90" t="s">
        <v>49</v>
      </c>
      <c r="H90">
        <v>1035473178</v>
      </c>
      <c r="I90" t="s">
        <v>48</v>
      </c>
      <c r="J90" t="s">
        <v>33</v>
      </c>
      <c r="K90" s="2">
        <v>43587</v>
      </c>
      <c r="N90">
        <v>271</v>
      </c>
      <c r="O90" s="1">
        <v>33992</v>
      </c>
      <c r="P90">
        <v>332</v>
      </c>
      <c r="Q90" s="1">
        <v>12464</v>
      </c>
    </row>
    <row r="91" spans="1:17" x14ac:dyDescent="0.2">
      <c r="A91" t="s">
        <v>51</v>
      </c>
      <c r="B91" t="s">
        <v>49</v>
      </c>
      <c r="C91" t="s">
        <v>50</v>
      </c>
      <c r="D91" t="s">
        <v>48</v>
      </c>
      <c r="F91">
        <v>940292587</v>
      </c>
      <c r="G91" t="s">
        <v>49</v>
      </c>
      <c r="H91">
        <v>1035473178</v>
      </c>
      <c r="I91" t="s">
        <v>48</v>
      </c>
      <c r="J91" t="s">
        <v>33</v>
      </c>
      <c r="K91" s="2">
        <v>43588</v>
      </c>
      <c r="N91">
        <v>303</v>
      </c>
      <c r="O91" s="1">
        <v>34831</v>
      </c>
      <c r="P91">
        <v>344</v>
      </c>
      <c r="Q91" s="1">
        <v>15862</v>
      </c>
    </row>
    <row r="92" spans="1:17" x14ac:dyDescent="0.2">
      <c r="A92" t="s">
        <v>51</v>
      </c>
      <c r="B92" t="s">
        <v>49</v>
      </c>
      <c r="C92" t="s">
        <v>50</v>
      </c>
      <c r="D92" t="s">
        <v>48</v>
      </c>
      <c r="F92">
        <v>940292587</v>
      </c>
      <c r="G92" t="s">
        <v>49</v>
      </c>
      <c r="H92">
        <v>1035473178</v>
      </c>
      <c r="I92" t="s">
        <v>48</v>
      </c>
      <c r="J92" t="s">
        <v>33</v>
      </c>
      <c r="K92" s="2">
        <v>43589</v>
      </c>
      <c r="N92">
        <v>341</v>
      </c>
      <c r="O92" s="1">
        <v>34134</v>
      </c>
      <c r="P92">
        <v>375</v>
      </c>
      <c r="Q92" s="1">
        <v>12616</v>
      </c>
    </row>
    <row r="93" spans="1:17" x14ac:dyDescent="0.2">
      <c r="A93" t="s">
        <v>51</v>
      </c>
      <c r="B93" t="s">
        <v>49</v>
      </c>
      <c r="C93" t="s">
        <v>50</v>
      </c>
      <c r="D93" t="s">
        <v>48</v>
      </c>
      <c r="F93">
        <v>940292587</v>
      </c>
      <c r="G93" t="s">
        <v>49</v>
      </c>
      <c r="H93">
        <v>1035473178</v>
      </c>
      <c r="I93" t="s">
        <v>48</v>
      </c>
      <c r="J93" t="s">
        <v>33</v>
      </c>
      <c r="K93" s="2">
        <v>43590</v>
      </c>
      <c r="N93">
        <v>375</v>
      </c>
      <c r="O93" s="1">
        <v>32979</v>
      </c>
      <c r="P93">
        <v>477</v>
      </c>
      <c r="Q93" s="1">
        <v>12471</v>
      </c>
    </row>
    <row r="94" spans="1:17" x14ac:dyDescent="0.2">
      <c r="A94" t="s">
        <v>51</v>
      </c>
      <c r="B94" t="s">
        <v>49</v>
      </c>
      <c r="C94" t="s">
        <v>50</v>
      </c>
      <c r="D94" t="s">
        <v>48</v>
      </c>
      <c r="F94">
        <v>940292587</v>
      </c>
      <c r="G94" t="s">
        <v>49</v>
      </c>
      <c r="H94">
        <v>1035473178</v>
      </c>
      <c r="I94" t="s">
        <v>48</v>
      </c>
      <c r="J94" t="s">
        <v>33</v>
      </c>
      <c r="K94" s="2">
        <v>43591</v>
      </c>
      <c r="N94">
        <v>296</v>
      </c>
      <c r="O94" s="1">
        <v>27277</v>
      </c>
      <c r="P94">
        <v>462</v>
      </c>
      <c r="Q94" s="1">
        <v>11369</v>
      </c>
    </row>
    <row r="95" spans="1:17" x14ac:dyDescent="0.2">
      <c r="A95" t="s">
        <v>51</v>
      </c>
      <c r="B95" t="s">
        <v>49</v>
      </c>
      <c r="C95" t="s">
        <v>50</v>
      </c>
      <c r="D95" t="s">
        <v>48</v>
      </c>
      <c r="F95">
        <v>940292587</v>
      </c>
      <c r="G95" t="s">
        <v>49</v>
      </c>
      <c r="H95">
        <v>1035473178</v>
      </c>
      <c r="I95" t="s">
        <v>48</v>
      </c>
      <c r="J95" t="s">
        <v>33</v>
      </c>
      <c r="K95" s="2">
        <v>43592</v>
      </c>
      <c r="N95">
        <v>272</v>
      </c>
      <c r="O95" s="1">
        <v>28789</v>
      </c>
      <c r="P95">
        <v>505</v>
      </c>
      <c r="Q95" s="1">
        <v>11323</v>
      </c>
    </row>
    <row r="96" spans="1:17" x14ac:dyDescent="0.2">
      <c r="A96" t="s">
        <v>51</v>
      </c>
      <c r="B96" t="s">
        <v>49</v>
      </c>
      <c r="C96" t="s">
        <v>50</v>
      </c>
      <c r="D96" t="s">
        <v>48</v>
      </c>
      <c r="F96">
        <v>940292587</v>
      </c>
      <c r="G96" t="s">
        <v>49</v>
      </c>
      <c r="H96">
        <v>1035473178</v>
      </c>
      <c r="I96" t="s">
        <v>48</v>
      </c>
      <c r="J96" t="s">
        <v>33</v>
      </c>
      <c r="K96" s="2">
        <v>43593</v>
      </c>
      <c r="N96">
        <v>302</v>
      </c>
      <c r="O96" s="1">
        <v>32494</v>
      </c>
      <c r="P96">
        <v>469</v>
      </c>
      <c r="Q96" s="1">
        <v>13961</v>
      </c>
    </row>
    <row r="97" spans="1:17" x14ac:dyDescent="0.2">
      <c r="A97" t="s">
        <v>51</v>
      </c>
      <c r="B97" t="s">
        <v>49</v>
      </c>
      <c r="C97" t="s">
        <v>50</v>
      </c>
      <c r="D97" t="s">
        <v>48</v>
      </c>
      <c r="F97">
        <v>940292587</v>
      </c>
      <c r="G97" t="s">
        <v>49</v>
      </c>
      <c r="H97">
        <v>1035473178</v>
      </c>
      <c r="I97" t="s">
        <v>48</v>
      </c>
      <c r="J97" t="s">
        <v>33</v>
      </c>
      <c r="K97" s="2">
        <v>43594</v>
      </c>
      <c r="N97">
        <v>292</v>
      </c>
      <c r="O97" s="1">
        <v>34049</v>
      </c>
      <c r="P97">
        <v>425</v>
      </c>
      <c r="Q97" s="1">
        <v>11061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topLeftCell="G110" workbookViewId="0">
      <selection activeCell="K9" sqref="K9:Q137"/>
    </sheetView>
  </sheetViews>
  <sheetFormatPr baseColWidth="10" defaultRowHeight="16" x14ac:dyDescent="0.2"/>
  <sheetData>
    <row r="1" spans="1:19" x14ac:dyDescent="0.2">
      <c r="A1" t="s">
        <v>0</v>
      </c>
    </row>
    <row r="2" spans="1:19" x14ac:dyDescent="0.2">
      <c r="A2" t="s">
        <v>1</v>
      </c>
      <c r="B2" t="s">
        <v>2</v>
      </c>
    </row>
    <row r="3" spans="1:19" x14ac:dyDescent="0.2">
      <c r="A3" t="s">
        <v>3</v>
      </c>
      <c r="B3" t="s">
        <v>57</v>
      </c>
    </row>
    <row r="4" spans="1:19" x14ac:dyDescent="0.2">
      <c r="A4" t="s">
        <v>5</v>
      </c>
      <c r="B4" t="s">
        <v>6</v>
      </c>
    </row>
    <row r="5" spans="1:19" x14ac:dyDescent="0.2">
      <c r="A5" t="s">
        <v>7</v>
      </c>
      <c r="B5">
        <v>3978966</v>
      </c>
    </row>
    <row r="6" spans="1:19" x14ac:dyDescent="0.2">
      <c r="A6" t="s">
        <v>8</v>
      </c>
      <c r="B6" s="1">
        <v>30495484</v>
      </c>
    </row>
    <row r="8" spans="1:19" x14ac:dyDescent="0.2">
      <c r="A8" t="s">
        <v>9</v>
      </c>
      <c r="B8" t="s">
        <v>10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  <c r="Q8" t="s">
        <v>25</v>
      </c>
      <c r="R8" t="s">
        <v>26</v>
      </c>
      <c r="S8" t="s">
        <v>27</v>
      </c>
    </row>
    <row r="9" spans="1:19" x14ac:dyDescent="0.2">
      <c r="A9" t="s">
        <v>56</v>
      </c>
      <c r="B9" t="s">
        <v>53</v>
      </c>
      <c r="C9" t="s">
        <v>55</v>
      </c>
      <c r="D9" t="s">
        <v>54</v>
      </c>
      <c r="F9">
        <v>1195621598</v>
      </c>
      <c r="G9" t="s">
        <v>53</v>
      </c>
      <c r="H9">
        <v>1162116447</v>
      </c>
      <c r="I9" t="s">
        <v>52</v>
      </c>
      <c r="J9" t="s">
        <v>33</v>
      </c>
      <c r="K9" s="2">
        <v>43466</v>
      </c>
      <c r="N9">
        <v>2665</v>
      </c>
      <c r="O9" s="1">
        <v>56776</v>
      </c>
      <c r="P9">
        <v>15528</v>
      </c>
      <c r="Q9" s="1">
        <v>128742</v>
      </c>
    </row>
    <row r="10" spans="1:19" x14ac:dyDescent="0.2">
      <c r="A10" t="s">
        <v>56</v>
      </c>
      <c r="B10" t="s">
        <v>53</v>
      </c>
      <c r="C10" t="s">
        <v>55</v>
      </c>
      <c r="D10" t="s">
        <v>54</v>
      </c>
      <c r="F10">
        <v>1195621598</v>
      </c>
      <c r="G10" t="s">
        <v>53</v>
      </c>
      <c r="H10">
        <v>1162116447</v>
      </c>
      <c r="I10" t="s">
        <v>52</v>
      </c>
      <c r="J10" t="s">
        <v>33</v>
      </c>
      <c r="K10" s="2">
        <v>43467</v>
      </c>
      <c r="N10">
        <v>2249</v>
      </c>
      <c r="O10" s="1">
        <v>49006</v>
      </c>
      <c r="P10">
        <v>14247</v>
      </c>
      <c r="Q10" s="1">
        <v>112084</v>
      </c>
    </row>
    <row r="11" spans="1:19" x14ac:dyDescent="0.2">
      <c r="A11" t="s">
        <v>56</v>
      </c>
      <c r="B11" t="s">
        <v>53</v>
      </c>
      <c r="C11" t="s">
        <v>55</v>
      </c>
      <c r="D11" t="s">
        <v>54</v>
      </c>
      <c r="F11">
        <v>1195621598</v>
      </c>
      <c r="G11" t="s">
        <v>53</v>
      </c>
      <c r="H11">
        <v>1162116447</v>
      </c>
      <c r="I11" t="s">
        <v>52</v>
      </c>
      <c r="J11" t="s">
        <v>33</v>
      </c>
      <c r="K11" s="2">
        <v>43468</v>
      </c>
      <c r="N11">
        <v>2316</v>
      </c>
      <c r="O11" s="1">
        <v>52593</v>
      </c>
      <c r="P11">
        <v>15065</v>
      </c>
      <c r="Q11" s="1">
        <v>122294</v>
      </c>
    </row>
    <row r="12" spans="1:19" x14ac:dyDescent="0.2">
      <c r="A12" t="s">
        <v>56</v>
      </c>
      <c r="B12" t="s">
        <v>53</v>
      </c>
      <c r="C12" t="s">
        <v>55</v>
      </c>
      <c r="D12" t="s">
        <v>54</v>
      </c>
      <c r="F12">
        <v>1195621598</v>
      </c>
      <c r="G12" t="s">
        <v>53</v>
      </c>
      <c r="H12">
        <v>1162116447</v>
      </c>
      <c r="I12" t="s">
        <v>52</v>
      </c>
      <c r="J12" t="s">
        <v>33</v>
      </c>
      <c r="K12" s="2">
        <v>43469</v>
      </c>
      <c r="N12">
        <v>2325</v>
      </c>
      <c r="O12" s="1">
        <v>43833</v>
      </c>
      <c r="P12">
        <v>14063</v>
      </c>
      <c r="Q12" s="1">
        <v>111179</v>
      </c>
    </row>
    <row r="13" spans="1:19" x14ac:dyDescent="0.2">
      <c r="A13" t="s">
        <v>56</v>
      </c>
      <c r="B13" t="s">
        <v>53</v>
      </c>
      <c r="C13" t="s">
        <v>55</v>
      </c>
      <c r="D13" t="s">
        <v>54</v>
      </c>
      <c r="F13">
        <v>1195621598</v>
      </c>
      <c r="G13" t="s">
        <v>53</v>
      </c>
      <c r="H13">
        <v>1162116447</v>
      </c>
      <c r="I13" t="s">
        <v>52</v>
      </c>
      <c r="J13" t="s">
        <v>33</v>
      </c>
      <c r="K13" s="2">
        <v>43470</v>
      </c>
      <c r="N13">
        <v>2788</v>
      </c>
      <c r="O13" s="1">
        <v>48076</v>
      </c>
      <c r="P13">
        <v>15061</v>
      </c>
      <c r="Q13" s="1">
        <v>127583</v>
      </c>
    </row>
    <row r="14" spans="1:19" x14ac:dyDescent="0.2">
      <c r="A14" t="s">
        <v>56</v>
      </c>
      <c r="B14" t="s">
        <v>53</v>
      </c>
      <c r="C14" t="s">
        <v>55</v>
      </c>
      <c r="D14" t="s">
        <v>54</v>
      </c>
      <c r="F14">
        <v>1195621598</v>
      </c>
      <c r="G14" t="s">
        <v>53</v>
      </c>
      <c r="H14">
        <v>1162116447</v>
      </c>
      <c r="I14" t="s">
        <v>52</v>
      </c>
      <c r="J14" t="s">
        <v>33</v>
      </c>
      <c r="K14" s="2">
        <v>43471</v>
      </c>
      <c r="N14">
        <v>2651</v>
      </c>
      <c r="O14" s="1">
        <v>49920</v>
      </c>
      <c r="P14">
        <v>14896</v>
      </c>
      <c r="Q14" s="1">
        <v>121188</v>
      </c>
    </row>
    <row r="15" spans="1:19" x14ac:dyDescent="0.2">
      <c r="A15" t="s">
        <v>56</v>
      </c>
      <c r="B15" t="s">
        <v>53</v>
      </c>
      <c r="C15" t="s">
        <v>55</v>
      </c>
      <c r="D15" t="s">
        <v>54</v>
      </c>
      <c r="F15">
        <v>1195621598</v>
      </c>
      <c r="G15" t="s">
        <v>53</v>
      </c>
      <c r="H15">
        <v>1162116447</v>
      </c>
      <c r="I15" t="s">
        <v>52</v>
      </c>
      <c r="J15" t="s">
        <v>33</v>
      </c>
      <c r="K15" s="2">
        <v>43472</v>
      </c>
      <c r="N15">
        <v>1889</v>
      </c>
      <c r="O15" s="1">
        <v>39885</v>
      </c>
      <c r="P15">
        <v>10431</v>
      </c>
      <c r="Q15" s="1">
        <v>95839</v>
      </c>
    </row>
    <row r="16" spans="1:19" x14ac:dyDescent="0.2">
      <c r="A16" t="s">
        <v>56</v>
      </c>
      <c r="B16" t="s">
        <v>53</v>
      </c>
      <c r="C16" t="s">
        <v>55</v>
      </c>
      <c r="D16" t="s">
        <v>54</v>
      </c>
      <c r="F16">
        <v>1195621598</v>
      </c>
      <c r="G16" t="s">
        <v>53</v>
      </c>
      <c r="H16">
        <v>1162116447</v>
      </c>
      <c r="I16" t="s">
        <v>52</v>
      </c>
      <c r="J16" t="s">
        <v>33</v>
      </c>
      <c r="K16" s="2">
        <v>43473</v>
      </c>
      <c r="N16">
        <v>1780</v>
      </c>
      <c r="O16" s="1">
        <v>35416</v>
      </c>
      <c r="P16">
        <v>9203</v>
      </c>
      <c r="Q16" s="1">
        <v>80633</v>
      </c>
    </row>
    <row r="17" spans="1:17" x14ac:dyDescent="0.2">
      <c r="A17" t="s">
        <v>56</v>
      </c>
      <c r="B17" t="s">
        <v>53</v>
      </c>
      <c r="C17" t="s">
        <v>55</v>
      </c>
      <c r="D17" t="s">
        <v>54</v>
      </c>
      <c r="F17">
        <v>1195621598</v>
      </c>
      <c r="G17" t="s">
        <v>53</v>
      </c>
      <c r="H17">
        <v>1162116447</v>
      </c>
      <c r="I17" t="s">
        <v>52</v>
      </c>
      <c r="J17" t="s">
        <v>33</v>
      </c>
      <c r="K17" s="2">
        <v>43474</v>
      </c>
      <c r="N17">
        <v>1550</v>
      </c>
      <c r="O17" s="1">
        <v>33998</v>
      </c>
      <c r="P17">
        <v>9380</v>
      </c>
      <c r="Q17" s="1">
        <v>93720</v>
      </c>
    </row>
    <row r="18" spans="1:17" x14ac:dyDescent="0.2">
      <c r="A18" t="s">
        <v>56</v>
      </c>
      <c r="B18" t="s">
        <v>53</v>
      </c>
      <c r="C18" t="s">
        <v>55</v>
      </c>
      <c r="D18" t="s">
        <v>54</v>
      </c>
      <c r="F18">
        <v>1195621598</v>
      </c>
      <c r="G18" t="s">
        <v>53</v>
      </c>
      <c r="H18">
        <v>1162116447</v>
      </c>
      <c r="I18" t="s">
        <v>52</v>
      </c>
      <c r="J18" t="s">
        <v>33</v>
      </c>
      <c r="K18" s="2">
        <v>43475</v>
      </c>
      <c r="N18">
        <v>1472</v>
      </c>
      <c r="O18" s="1">
        <v>40652</v>
      </c>
      <c r="P18">
        <v>9420</v>
      </c>
      <c r="Q18" s="1">
        <v>106818</v>
      </c>
    </row>
    <row r="19" spans="1:17" x14ac:dyDescent="0.2">
      <c r="A19" t="s">
        <v>56</v>
      </c>
      <c r="B19" t="s">
        <v>53</v>
      </c>
      <c r="C19" t="s">
        <v>55</v>
      </c>
      <c r="D19" t="s">
        <v>54</v>
      </c>
      <c r="F19">
        <v>1195621598</v>
      </c>
      <c r="G19" t="s">
        <v>53</v>
      </c>
      <c r="H19">
        <v>1162116447</v>
      </c>
      <c r="I19" t="s">
        <v>52</v>
      </c>
      <c r="J19" t="s">
        <v>33</v>
      </c>
      <c r="K19" s="2">
        <v>43476</v>
      </c>
      <c r="N19">
        <v>1889</v>
      </c>
      <c r="O19" s="1">
        <v>47116</v>
      </c>
      <c r="P19">
        <v>10191</v>
      </c>
      <c r="Q19" s="1">
        <v>100170</v>
      </c>
    </row>
    <row r="20" spans="1:17" x14ac:dyDescent="0.2">
      <c r="A20" t="s">
        <v>56</v>
      </c>
      <c r="B20" t="s">
        <v>53</v>
      </c>
      <c r="C20" t="s">
        <v>55</v>
      </c>
      <c r="D20" t="s">
        <v>54</v>
      </c>
      <c r="F20">
        <v>1195621598</v>
      </c>
      <c r="G20" t="s">
        <v>53</v>
      </c>
      <c r="H20">
        <v>1162116447</v>
      </c>
      <c r="I20" t="s">
        <v>52</v>
      </c>
      <c r="J20" t="s">
        <v>33</v>
      </c>
      <c r="K20" s="2">
        <v>43477</v>
      </c>
      <c r="N20">
        <v>2661</v>
      </c>
      <c r="O20" s="1">
        <v>56651</v>
      </c>
      <c r="P20">
        <v>13738</v>
      </c>
      <c r="Q20" s="1">
        <v>123577</v>
      </c>
    </row>
    <row r="21" spans="1:17" x14ac:dyDescent="0.2">
      <c r="A21" t="s">
        <v>56</v>
      </c>
      <c r="B21" t="s">
        <v>53</v>
      </c>
      <c r="C21" t="s">
        <v>55</v>
      </c>
      <c r="D21" t="s">
        <v>54</v>
      </c>
      <c r="F21">
        <v>1195621598</v>
      </c>
      <c r="G21" t="s">
        <v>53</v>
      </c>
      <c r="H21">
        <v>1162116447</v>
      </c>
      <c r="I21" t="s">
        <v>52</v>
      </c>
      <c r="J21" t="s">
        <v>33</v>
      </c>
      <c r="K21" s="2">
        <v>43478</v>
      </c>
      <c r="N21">
        <v>2494</v>
      </c>
      <c r="O21" s="1">
        <v>55272</v>
      </c>
      <c r="P21">
        <v>14289</v>
      </c>
      <c r="Q21" s="1">
        <v>120451</v>
      </c>
    </row>
    <row r="22" spans="1:17" x14ac:dyDescent="0.2">
      <c r="A22" t="s">
        <v>56</v>
      </c>
      <c r="B22" t="s">
        <v>53</v>
      </c>
      <c r="C22" t="s">
        <v>55</v>
      </c>
      <c r="D22" t="s">
        <v>54</v>
      </c>
      <c r="F22">
        <v>1195621598</v>
      </c>
      <c r="G22" t="s">
        <v>53</v>
      </c>
      <c r="H22">
        <v>1162116447</v>
      </c>
      <c r="I22" t="s">
        <v>52</v>
      </c>
      <c r="J22" t="s">
        <v>33</v>
      </c>
      <c r="K22" s="2">
        <v>43479</v>
      </c>
      <c r="N22">
        <v>1585</v>
      </c>
      <c r="O22" s="1">
        <v>39804</v>
      </c>
      <c r="P22">
        <v>9195</v>
      </c>
      <c r="Q22" s="1">
        <v>101787</v>
      </c>
    </row>
    <row r="23" spans="1:17" x14ac:dyDescent="0.2">
      <c r="A23" t="s">
        <v>56</v>
      </c>
      <c r="B23" t="s">
        <v>53</v>
      </c>
      <c r="C23" t="s">
        <v>55</v>
      </c>
      <c r="D23" t="s">
        <v>54</v>
      </c>
      <c r="F23">
        <v>1195621598</v>
      </c>
      <c r="G23" t="s">
        <v>53</v>
      </c>
      <c r="H23">
        <v>1162116447</v>
      </c>
      <c r="I23" t="s">
        <v>52</v>
      </c>
      <c r="J23" t="s">
        <v>33</v>
      </c>
      <c r="K23" s="2">
        <v>43480</v>
      </c>
      <c r="N23">
        <v>1646</v>
      </c>
      <c r="O23" s="1">
        <v>42653</v>
      </c>
      <c r="P23">
        <v>8910</v>
      </c>
      <c r="Q23" s="1">
        <v>91314</v>
      </c>
    </row>
    <row r="24" spans="1:17" x14ac:dyDescent="0.2">
      <c r="A24" t="s">
        <v>56</v>
      </c>
      <c r="B24" t="s">
        <v>53</v>
      </c>
      <c r="C24" t="s">
        <v>55</v>
      </c>
      <c r="D24" t="s">
        <v>54</v>
      </c>
      <c r="F24">
        <v>1195621598</v>
      </c>
      <c r="G24" t="s">
        <v>53</v>
      </c>
      <c r="H24">
        <v>1162116447</v>
      </c>
      <c r="I24" t="s">
        <v>52</v>
      </c>
      <c r="J24" t="s">
        <v>33</v>
      </c>
      <c r="K24" s="2">
        <v>43481</v>
      </c>
      <c r="N24">
        <v>1984</v>
      </c>
      <c r="O24" s="1">
        <v>39616</v>
      </c>
      <c r="P24">
        <v>9202</v>
      </c>
      <c r="Q24" s="1">
        <v>86551</v>
      </c>
    </row>
    <row r="25" spans="1:17" x14ac:dyDescent="0.2">
      <c r="A25" t="s">
        <v>56</v>
      </c>
      <c r="B25" t="s">
        <v>53</v>
      </c>
      <c r="C25" t="s">
        <v>55</v>
      </c>
      <c r="D25" t="s">
        <v>54</v>
      </c>
      <c r="F25">
        <v>1195621598</v>
      </c>
      <c r="G25" t="s">
        <v>53</v>
      </c>
      <c r="H25">
        <v>1162116447</v>
      </c>
      <c r="I25" t="s">
        <v>52</v>
      </c>
      <c r="J25" t="s">
        <v>33</v>
      </c>
      <c r="K25" s="2">
        <v>43482</v>
      </c>
      <c r="N25">
        <v>2787</v>
      </c>
      <c r="O25" s="1">
        <v>41582</v>
      </c>
      <c r="P25">
        <v>10088</v>
      </c>
      <c r="Q25" s="1">
        <v>92018</v>
      </c>
    </row>
    <row r="26" spans="1:17" x14ac:dyDescent="0.2">
      <c r="A26" t="s">
        <v>56</v>
      </c>
      <c r="B26" t="s">
        <v>53</v>
      </c>
      <c r="C26" t="s">
        <v>55</v>
      </c>
      <c r="D26" t="s">
        <v>54</v>
      </c>
      <c r="F26">
        <v>1195621598</v>
      </c>
      <c r="G26" t="s">
        <v>53</v>
      </c>
      <c r="H26">
        <v>1162116447</v>
      </c>
      <c r="I26" t="s">
        <v>52</v>
      </c>
      <c r="J26" t="s">
        <v>33</v>
      </c>
      <c r="K26" s="2">
        <v>43483</v>
      </c>
      <c r="N26">
        <v>2522</v>
      </c>
      <c r="O26" s="1">
        <v>49834</v>
      </c>
      <c r="P26">
        <v>9502</v>
      </c>
      <c r="Q26" s="1">
        <v>99233</v>
      </c>
    </row>
    <row r="27" spans="1:17" x14ac:dyDescent="0.2">
      <c r="A27" t="s">
        <v>56</v>
      </c>
      <c r="B27" t="s">
        <v>53</v>
      </c>
      <c r="C27" t="s">
        <v>55</v>
      </c>
      <c r="D27" t="s">
        <v>54</v>
      </c>
      <c r="F27">
        <v>1195621598</v>
      </c>
      <c r="G27" t="s">
        <v>53</v>
      </c>
      <c r="H27">
        <v>1162116447</v>
      </c>
      <c r="I27" t="s">
        <v>52</v>
      </c>
      <c r="J27" t="s">
        <v>33</v>
      </c>
      <c r="K27" s="2">
        <v>43484</v>
      </c>
      <c r="N27">
        <v>3067</v>
      </c>
      <c r="O27" s="1">
        <v>48237</v>
      </c>
      <c r="P27">
        <v>13888</v>
      </c>
      <c r="Q27" s="1">
        <v>108703</v>
      </c>
    </row>
    <row r="28" spans="1:17" x14ac:dyDescent="0.2">
      <c r="A28" t="s">
        <v>56</v>
      </c>
      <c r="B28" t="s">
        <v>53</v>
      </c>
      <c r="C28" t="s">
        <v>55</v>
      </c>
      <c r="D28" t="s">
        <v>54</v>
      </c>
      <c r="F28">
        <v>1195621598</v>
      </c>
      <c r="G28" t="s">
        <v>53</v>
      </c>
      <c r="H28">
        <v>1162116447</v>
      </c>
      <c r="I28" t="s">
        <v>52</v>
      </c>
      <c r="J28" t="s">
        <v>33</v>
      </c>
      <c r="K28" s="2">
        <v>43485</v>
      </c>
      <c r="N28">
        <v>3096</v>
      </c>
      <c r="O28" s="1">
        <v>55993</v>
      </c>
      <c r="P28">
        <v>15728</v>
      </c>
      <c r="Q28" s="1">
        <v>128233</v>
      </c>
    </row>
    <row r="29" spans="1:17" x14ac:dyDescent="0.2">
      <c r="A29" t="s">
        <v>56</v>
      </c>
      <c r="B29" t="s">
        <v>53</v>
      </c>
      <c r="C29" t="s">
        <v>55</v>
      </c>
      <c r="D29" t="s">
        <v>54</v>
      </c>
      <c r="F29">
        <v>1195621598</v>
      </c>
      <c r="G29" t="s">
        <v>53</v>
      </c>
      <c r="H29">
        <v>1162116447</v>
      </c>
      <c r="I29" t="s">
        <v>52</v>
      </c>
      <c r="J29" t="s">
        <v>33</v>
      </c>
      <c r="K29" s="2">
        <v>43486</v>
      </c>
      <c r="N29">
        <v>2530</v>
      </c>
      <c r="O29" s="1">
        <v>47284</v>
      </c>
      <c r="P29">
        <v>12224</v>
      </c>
      <c r="Q29" s="1">
        <v>98577</v>
      </c>
    </row>
    <row r="30" spans="1:17" x14ac:dyDescent="0.2">
      <c r="A30" t="s">
        <v>56</v>
      </c>
      <c r="B30" t="s">
        <v>53</v>
      </c>
      <c r="C30" t="s">
        <v>55</v>
      </c>
      <c r="D30" t="s">
        <v>54</v>
      </c>
      <c r="F30">
        <v>1195621598</v>
      </c>
      <c r="G30" t="s">
        <v>53</v>
      </c>
      <c r="H30">
        <v>1162116447</v>
      </c>
      <c r="I30" t="s">
        <v>52</v>
      </c>
      <c r="J30" t="s">
        <v>33</v>
      </c>
      <c r="K30" s="2">
        <v>43487</v>
      </c>
      <c r="N30">
        <v>1881</v>
      </c>
      <c r="O30" s="1">
        <v>46892</v>
      </c>
      <c r="P30">
        <v>10323</v>
      </c>
      <c r="Q30" s="1">
        <v>99275</v>
      </c>
    </row>
    <row r="31" spans="1:17" x14ac:dyDescent="0.2">
      <c r="A31" t="s">
        <v>56</v>
      </c>
      <c r="B31" t="s">
        <v>53</v>
      </c>
      <c r="C31" t="s">
        <v>55</v>
      </c>
      <c r="D31" t="s">
        <v>54</v>
      </c>
      <c r="F31">
        <v>1195621598</v>
      </c>
      <c r="G31" t="s">
        <v>53</v>
      </c>
      <c r="H31">
        <v>1162116447</v>
      </c>
      <c r="I31" t="s">
        <v>52</v>
      </c>
      <c r="J31" t="s">
        <v>33</v>
      </c>
      <c r="K31" s="2">
        <v>43488</v>
      </c>
      <c r="N31">
        <v>1751</v>
      </c>
      <c r="O31" s="1">
        <v>39902</v>
      </c>
      <c r="P31">
        <v>10222</v>
      </c>
      <c r="Q31" s="1">
        <v>92913</v>
      </c>
    </row>
    <row r="32" spans="1:17" x14ac:dyDescent="0.2">
      <c r="A32" t="s">
        <v>56</v>
      </c>
      <c r="B32" t="s">
        <v>53</v>
      </c>
      <c r="C32" t="s">
        <v>55</v>
      </c>
      <c r="D32" t="s">
        <v>54</v>
      </c>
      <c r="F32">
        <v>1195621598</v>
      </c>
      <c r="G32" t="s">
        <v>53</v>
      </c>
      <c r="H32">
        <v>1162116447</v>
      </c>
      <c r="I32" t="s">
        <v>52</v>
      </c>
      <c r="J32" t="s">
        <v>33</v>
      </c>
      <c r="K32" s="2">
        <v>43489</v>
      </c>
      <c r="N32">
        <v>1669</v>
      </c>
      <c r="O32" s="1">
        <v>40439</v>
      </c>
      <c r="P32">
        <v>11440</v>
      </c>
      <c r="Q32" s="1">
        <v>97653</v>
      </c>
    </row>
    <row r="33" spans="1:17" x14ac:dyDescent="0.2">
      <c r="A33" t="s">
        <v>56</v>
      </c>
      <c r="B33" t="s">
        <v>53</v>
      </c>
      <c r="C33" t="s">
        <v>55</v>
      </c>
      <c r="D33" t="s">
        <v>54</v>
      </c>
      <c r="F33">
        <v>1195621598</v>
      </c>
      <c r="G33" t="s">
        <v>53</v>
      </c>
      <c r="H33">
        <v>1162116447</v>
      </c>
      <c r="I33" t="s">
        <v>52</v>
      </c>
      <c r="J33" t="s">
        <v>33</v>
      </c>
      <c r="K33" s="2">
        <v>43490</v>
      </c>
      <c r="N33">
        <v>2800</v>
      </c>
      <c r="O33" s="1">
        <v>47463</v>
      </c>
      <c r="P33">
        <v>14800</v>
      </c>
      <c r="Q33" s="1">
        <v>104588</v>
      </c>
    </row>
    <row r="34" spans="1:17" x14ac:dyDescent="0.2">
      <c r="A34" t="s">
        <v>56</v>
      </c>
      <c r="B34" t="s">
        <v>53</v>
      </c>
      <c r="C34" t="s">
        <v>55</v>
      </c>
      <c r="D34" t="s">
        <v>54</v>
      </c>
      <c r="F34">
        <v>1195621598</v>
      </c>
      <c r="G34" t="s">
        <v>53</v>
      </c>
      <c r="H34">
        <v>1162116447</v>
      </c>
      <c r="I34" t="s">
        <v>52</v>
      </c>
      <c r="J34" t="s">
        <v>33</v>
      </c>
      <c r="K34" s="2">
        <v>43491</v>
      </c>
      <c r="N34">
        <v>3473</v>
      </c>
      <c r="O34" s="1">
        <v>52535</v>
      </c>
      <c r="P34">
        <v>18454</v>
      </c>
      <c r="Q34" s="1">
        <v>108633</v>
      </c>
    </row>
    <row r="35" spans="1:17" x14ac:dyDescent="0.2">
      <c r="A35" t="s">
        <v>56</v>
      </c>
      <c r="B35" t="s">
        <v>53</v>
      </c>
      <c r="C35" t="s">
        <v>55</v>
      </c>
      <c r="D35" t="s">
        <v>54</v>
      </c>
      <c r="F35">
        <v>1195621598</v>
      </c>
      <c r="G35" t="s">
        <v>53</v>
      </c>
      <c r="H35">
        <v>1162116447</v>
      </c>
      <c r="I35" t="s">
        <v>52</v>
      </c>
      <c r="J35" t="s">
        <v>33</v>
      </c>
      <c r="K35" s="2">
        <v>43492</v>
      </c>
      <c r="N35">
        <v>3276</v>
      </c>
      <c r="O35" s="1">
        <v>48143</v>
      </c>
      <c r="P35">
        <v>19525</v>
      </c>
      <c r="Q35" s="1">
        <v>122666</v>
      </c>
    </row>
    <row r="36" spans="1:17" x14ac:dyDescent="0.2">
      <c r="A36" t="s">
        <v>56</v>
      </c>
      <c r="B36" t="s">
        <v>53</v>
      </c>
      <c r="C36" t="s">
        <v>55</v>
      </c>
      <c r="D36" t="s">
        <v>54</v>
      </c>
      <c r="F36">
        <v>1195621598</v>
      </c>
      <c r="G36" t="s">
        <v>53</v>
      </c>
      <c r="H36">
        <v>1162116447</v>
      </c>
      <c r="I36" t="s">
        <v>52</v>
      </c>
      <c r="J36" t="s">
        <v>33</v>
      </c>
      <c r="K36" s="2">
        <v>43493</v>
      </c>
      <c r="N36">
        <v>2493</v>
      </c>
      <c r="O36" s="1">
        <v>44026</v>
      </c>
      <c r="P36">
        <v>15951</v>
      </c>
      <c r="Q36" s="1">
        <v>97464</v>
      </c>
    </row>
    <row r="37" spans="1:17" x14ac:dyDescent="0.2">
      <c r="A37" t="s">
        <v>56</v>
      </c>
      <c r="B37" t="s">
        <v>53</v>
      </c>
      <c r="C37" t="s">
        <v>55</v>
      </c>
      <c r="D37" t="s">
        <v>54</v>
      </c>
      <c r="F37">
        <v>1195621598</v>
      </c>
      <c r="G37" t="s">
        <v>53</v>
      </c>
      <c r="H37">
        <v>1162116447</v>
      </c>
      <c r="I37" t="s">
        <v>52</v>
      </c>
      <c r="J37" t="s">
        <v>33</v>
      </c>
      <c r="K37" s="2">
        <v>43494</v>
      </c>
      <c r="N37">
        <v>3301</v>
      </c>
      <c r="O37" s="1">
        <v>51181</v>
      </c>
      <c r="P37">
        <v>17576</v>
      </c>
      <c r="Q37" s="1">
        <v>100297</v>
      </c>
    </row>
    <row r="38" spans="1:17" x14ac:dyDescent="0.2">
      <c r="A38" t="s">
        <v>56</v>
      </c>
      <c r="B38" t="s">
        <v>53</v>
      </c>
      <c r="C38" t="s">
        <v>55</v>
      </c>
      <c r="D38" t="s">
        <v>54</v>
      </c>
      <c r="F38">
        <v>1195621598</v>
      </c>
      <c r="G38" t="s">
        <v>53</v>
      </c>
      <c r="H38">
        <v>1162116447</v>
      </c>
      <c r="I38" t="s">
        <v>52</v>
      </c>
      <c r="J38" t="s">
        <v>33</v>
      </c>
      <c r="K38" s="2">
        <v>43495</v>
      </c>
      <c r="N38">
        <v>3529</v>
      </c>
      <c r="O38" s="1">
        <v>53918</v>
      </c>
      <c r="P38">
        <v>19380</v>
      </c>
      <c r="Q38" s="1">
        <v>109553</v>
      </c>
    </row>
    <row r="39" spans="1:17" x14ac:dyDescent="0.2">
      <c r="A39" t="s">
        <v>56</v>
      </c>
      <c r="B39" t="s">
        <v>53</v>
      </c>
      <c r="C39" t="s">
        <v>55</v>
      </c>
      <c r="D39" t="s">
        <v>54</v>
      </c>
      <c r="F39">
        <v>1195621598</v>
      </c>
      <c r="G39" t="s">
        <v>53</v>
      </c>
      <c r="H39">
        <v>1162116447</v>
      </c>
      <c r="I39" t="s">
        <v>52</v>
      </c>
      <c r="J39" t="s">
        <v>33</v>
      </c>
      <c r="K39" s="2">
        <v>43496</v>
      </c>
      <c r="N39">
        <v>3548</v>
      </c>
      <c r="O39" s="1">
        <v>51574</v>
      </c>
      <c r="P39">
        <v>19294</v>
      </c>
      <c r="Q39" s="1">
        <v>106960</v>
      </c>
    </row>
    <row r="40" spans="1:17" x14ac:dyDescent="0.2">
      <c r="A40" t="s">
        <v>56</v>
      </c>
      <c r="B40" t="s">
        <v>53</v>
      </c>
      <c r="C40" t="s">
        <v>55</v>
      </c>
      <c r="D40" t="s">
        <v>54</v>
      </c>
      <c r="F40">
        <v>1195621598</v>
      </c>
      <c r="G40" t="s">
        <v>53</v>
      </c>
      <c r="H40">
        <v>1162116447</v>
      </c>
      <c r="I40" t="s">
        <v>52</v>
      </c>
      <c r="J40" t="s">
        <v>33</v>
      </c>
      <c r="K40" s="2">
        <v>43497</v>
      </c>
      <c r="N40">
        <v>4095</v>
      </c>
      <c r="O40" s="1">
        <v>70086</v>
      </c>
      <c r="P40">
        <v>21199</v>
      </c>
      <c r="Q40" s="1">
        <v>180134</v>
      </c>
    </row>
    <row r="41" spans="1:17" x14ac:dyDescent="0.2">
      <c r="A41" t="s">
        <v>56</v>
      </c>
      <c r="B41" t="s">
        <v>53</v>
      </c>
      <c r="C41" t="s">
        <v>55</v>
      </c>
      <c r="D41" t="s">
        <v>54</v>
      </c>
      <c r="F41">
        <v>1195621598</v>
      </c>
      <c r="G41" t="s">
        <v>53</v>
      </c>
      <c r="H41">
        <v>1162116447</v>
      </c>
      <c r="I41" t="s">
        <v>52</v>
      </c>
      <c r="J41" t="s">
        <v>33</v>
      </c>
      <c r="K41" s="2">
        <v>43498</v>
      </c>
      <c r="N41">
        <v>4964</v>
      </c>
      <c r="O41" s="1">
        <v>70861</v>
      </c>
      <c r="P41">
        <v>26865</v>
      </c>
      <c r="Q41" s="1">
        <v>163197</v>
      </c>
    </row>
    <row r="42" spans="1:17" x14ac:dyDescent="0.2">
      <c r="A42" t="s">
        <v>56</v>
      </c>
      <c r="B42" t="s">
        <v>53</v>
      </c>
      <c r="C42" t="s">
        <v>55</v>
      </c>
      <c r="D42" t="s">
        <v>54</v>
      </c>
      <c r="F42">
        <v>1195621598</v>
      </c>
      <c r="G42" t="s">
        <v>53</v>
      </c>
      <c r="H42">
        <v>1162116447</v>
      </c>
      <c r="I42" t="s">
        <v>52</v>
      </c>
      <c r="J42" t="s">
        <v>33</v>
      </c>
      <c r="K42" s="2">
        <v>43499</v>
      </c>
      <c r="N42">
        <v>5019</v>
      </c>
      <c r="O42" s="1">
        <v>70920</v>
      </c>
      <c r="P42">
        <v>26411</v>
      </c>
      <c r="Q42" s="1">
        <v>144550</v>
      </c>
    </row>
    <row r="43" spans="1:17" x14ac:dyDescent="0.2">
      <c r="A43" t="s">
        <v>56</v>
      </c>
      <c r="B43" t="s">
        <v>53</v>
      </c>
      <c r="C43" t="s">
        <v>55</v>
      </c>
      <c r="D43" t="s">
        <v>54</v>
      </c>
      <c r="F43">
        <v>1195621598</v>
      </c>
      <c r="G43" t="s">
        <v>53</v>
      </c>
      <c r="H43">
        <v>1162116447</v>
      </c>
      <c r="I43" t="s">
        <v>52</v>
      </c>
      <c r="J43" t="s">
        <v>33</v>
      </c>
      <c r="K43" s="2">
        <v>43500</v>
      </c>
      <c r="N43">
        <v>2940</v>
      </c>
      <c r="O43" s="1">
        <v>54917</v>
      </c>
      <c r="P43">
        <v>18823</v>
      </c>
      <c r="Q43" s="1">
        <v>118811</v>
      </c>
    </row>
    <row r="44" spans="1:17" x14ac:dyDescent="0.2">
      <c r="A44" t="s">
        <v>56</v>
      </c>
      <c r="B44" t="s">
        <v>53</v>
      </c>
      <c r="C44" t="s">
        <v>55</v>
      </c>
      <c r="D44" t="s">
        <v>54</v>
      </c>
      <c r="F44">
        <v>1195621598</v>
      </c>
      <c r="G44" t="s">
        <v>53</v>
      </c>
      <c r="H44">
        <v>1162116447</v>
      </c>
      <c r="I44" t="s">
        <v>52</v>
      </c>
      <c r="J44" t="s">
        <v>33</v>
      </c>
      <c r="K44" s="2">
        <v>43501</v>
      </c>
      <c r="N44">
        <v>2757</v>
      </c>
      <c r="O44" s="1">
        <v>48374</v>
      </c>
      <c r="P44">
        <v>17661</v>
      </c>
      <c r="Q44" s="1">
        <v>117190</v>
      </c>
    </row>
    <row r="45" spans="1:17" x14ac:dyDescent="0.2">
      <c r="A45" t="s">
        <v>56</v>
      </c>
      <c r="B45" t="s">
        <v>53</v>
      </c>
      <c r="C45" t="s">
        <v>55</v>
      </c>
      <c r="D45" t="s">
        <v>54</v>
      </c>
      <c r="F45">
        <v>1195621598</v>
      </c>
      <c r="G45" t="s">
        <v>53</v>
      </c>
      <c r="H45">
        <v>1162116447</v>
      </c>
      <c r="I45" t="s">
        <v>52</v>
      </c>
      <c r="J45" t="s">
        <v>33</v>
      </c>
      <c r="K45" s="2">
        <v>43502</v>
      </c>
      <c r="N45">
        <v>2871</v>
      </c>
      <c r="O45" s="1">
        <v>45144</v>
      </c>
      <c r="P45">
        <v>16144</v>
      </c>
      <c r="Q45" s="1">
        <v>114732</v>
      </c>
    </row>
    <row r="46" spans="1:17" x14ac:dyDescent="0.2">
      <c r="A46" t="s">
        <v>56</v>
      </c>
      <c r="B46" t="s">
        <v>53</v>
      </c>
      <c r="C46" t="s">
        <v>55</v>
      </c>
      <c r="D46" t="s">
        <v>54</v>
      </c>
      <c r="F46">
        <v>1195621598</v>
      </c>
      <c r="G46" t="s">
        <v>53</v>
      </c>
      <c r="H46">
        <v>1162116447</v>
      </c>
      <c r="I46" t="s">
        <v>52</v>
      </c>
      <c r="J46" t="s">
        <v>33</v>
      </c>
      <c r="K46" s="2">
        <v>43503</v>
      </c>
      <c r="N46">
        <v>2908</v>
      </c>
      <c r="O46" s="1">
        <v>53004</v>
      </c>
      <c r="P46">
        <v>17122</v>
      </c>
      <c r="Q46" s="1">
        <v>128937</v>
      </c>
    </row>
    <row r="47" spans="1:17" x14ac:dyDescent="0.2">
      <c r="A47" t="s">
        <v>56</v>
      </c>
      <c r="B47" t="s">
        <v>53</v>
      </c>
      <c r="C47" t="s">
        <v>55</v>
      </c>
      <c r="D47" t="s">
        <v>54</v>
      </c>
      <c r="F47">
        <v>1195621598</v>
      </c>
      <c r="G47" t="s">
        <v>53</v>
      </c>
      <c r="H47">
        <v>1162116447</v>
      </c>
      <c r="I47" t="s">
        <v>52</v>
      </c>
      <c r="J47" t="s">
        <v>33</v>
      </c>
      <c r="K47" s="2">
        <v>43504</v>
      </c>
      <c r="N47">
        <v>2971</v>
      </c>
      <c r="O47" s="1">
        <v>62087</v>
      </c>
      <c r="P47">
        <v>17310</v>
      </c>
      <c r="Q47" s="1">
        <v>136703</v>
      </c>
    </row>
    <row r="48" spans="1:17" x14ac:dyDescent="0.2">
      <c r="A48" t="s">
        <v>56</v>
      </c>
      <c r="B48" t="s">
        <v>53</v>
      </c>
      <c r="C48" t="s">
        <v>55</v>
      </c>
      <c r="D48" t="s">
        <v>54</v>
      </c>
      <c r="F48">
        <v>1195621598</v>
      </c>
      <c r="G48" t="s">
        <v>53</v>
      </c>
      <c r="H48">
        <v>1162116447</v>
      </c>
      <c r="I48" t="s">
        <v>52</v>
      </c>
      <c r="J48" t="s">
        <v>33</v>
      </c>
      <c r="K48" s="2">
        <v>43505</v>
      </c>
      <c r="N48">
        <v>4492</v>
      </c>
      <c r="O48" s="1">
        <v>65173</v>
      </c>
      <c r="P48">
        <v>22107</v>
      </c>
      <c r="Q48" s="1">
        <v>143609</v>
      </c>
    </row>
    <row r="49" spans="1:17" x14ac:dyDescent="0.2">
      <c r="A49" t="s">
        <v>56</v>
      </c>
      <c r="B49" t="s">
        <v>53</v>
      </c>
      <c r="C49" t="s">
        <v>55</v>
      </c>
      <c r="D49" t="s">
        <v>54</v>
      </c>
      <c r="F49">
        <v>1195621598</v>
      </c>
      <c r="G49" t="s">
        <v>53</v>
      </c>
      <c r="H49">
        <v>1162116447</v>
      </c>
      <c r="I49" t="s">
        <v>52</v>
      </c>
      <c r="J49" t="s">
        <v>33</v>
      </c>
      <c r="K49" s="2">
        <v>43506</v>
      </c>
      <c r="N49">
        <v>4453</v>
      </c>
      <c r="O49" s="1">
        <v>60251</v>
      </c>
      <c r="P49">
        <v>24096</v>
      </c>
      <c r="Q49" s="1">
        <v>160865</v>
      </c>
    </row>
    <row r="50" spans="1:17" x14ac:dyDescent="0.2">
      <c r="A50" t="s">
        <v>56</v>
      </c>
      <c r="B50" t="s">
        <v>53</v>
      </c>
      <c r="C50" t="s">
        <v>55</v>
      </c>
      <c r="D50" t="s">
        <v>54</v>
      </c>
      <c r="F50">
        <v>1195621598</v>
      </c>
      <c r="G50" t="s">
        <v>53</v>
      </c>
      <c r="H50">
        <v>1162116447</v>
      </c>
      <c r="I50" t="s">
        <v>52</v>
      </c>
      <c r="J50" t="s">
        <v>33</v>
      </c>
      <c r="K50" s="2">
        <v>43507</v>
      </c>
      <c r="N50">
        <v>3066</v>
      </c>
      <c r="O50" s="1">
        <v>50554</v>
      </c>
      <c r="P50">
        <v>18380</v>
      </c>
      <c r="Q50" s="1">
        <v>136032</v>
      </c>
    </row>
    <row r="51" spans="1:17" x14ac:dyDescent="0.2">
      <c r="A51" t="s">
        <v>56</v>
      </c>
      <c r="B51" t="s">
        <v>53</v>
      </c>
      <c r="C51" t="s">
        <v>55</v>
      </c>
      <c r="D51" t="s">
        <v>54</v>
      </c>
      <c r="F51">
        <v>1195621598</v>
      </c>
      <c r="G51" t="s">
        <v>53</v>
      </c>
      <c r="H51">
        <v>1162116447</v>
      </c>
      <c r="I51" t="s">
        <v>52</v>
      </c>
      <c r="J51" t="s">
        <v>33</v>
      </c>
      <c r="K51" s="2">
        <v>43508</v>
      </c>
      <c r="N51">
        <v>3181</v>
      </c>
      <c r="O51" s="1">
        <v>52264</v>
      </c>
      <c r="P51">
        <v>19778</v>
      </c>
      <c r="Q51" s="1">
        <v>133839</v>
      </c>
    </row>
    <row r="52" spans="1:17" x14ac:dyDescent="0.2">
      <c r="A52" t="s">
        <v>56</v>
      </c>
      <c r="B52" t="s">
        <v>53</v>
      </c>
      <c r="C52" t="s">
        <v>55</v>
      </c>
      <c r="D52" t="s">
        <v>54</v>
      </c>
      <c r="F52">
        <v>1195621598</v>
      </c>
      <c r="G52" t="s">
        <v>53</v>
      </c>
      <c r="H52">
        <v>1162116447</v>
      </c>
      <c r="I52" t="s">
        <v>52</v>
      </c>
      <c r="J52" t="s">
        <v>33</v>
      </c>
      <c r="K52" s="2">
        <v>43509</v>
      </c>
      <c r="N52">
        <v>3250</v>
      </c>
      <c r="O52" s="1">
        <v>50472</v>
      </c>
      <c r="P52">
        <v>18298</v>
      </c>
      <c r="Q52" s="1">
        <v>127551</v>
      </c>
    </row>
    <row r="53" spans="1:17" x14ac:dyDescent="0.2">
      <c r="A53" t="s">
        <v>56</v>
      </c>
      <c r="B53" t="s">
        <v>53</v>
      </c>
      <c r="C53" t="s">
        <v>55</v>
      </c>
      <c r="D53" t="s">
        <v>54</v>
      </c>
      <c r="F53">
        <v>1195621598</v>
      </c>
      <c r="G53" t="s">
        <v>53</v>
      </c>
      <c r="H53">
        <v>1162116447</v>
      </c>
      <c r="I53" t="s">
        <v>52</v>
      </c>
      <c r="J53" t="s">
        <v>33</v>
      </c>
      <c r="K53" s="2">
        <v>43510</v>
      </c>
      <c r="N53">
        <v>2794</v>
      </c>
      <c r="O53" s="1">
        <v>64465</v>
      </c>
      <c r="P53">
        <v>16330</v>
      </c>
      <c r="Q53" s="1">
        <v>154796</v>
      </c>
    </row>
    <row r="54" spans="1:17" x14ac:dyDescent="0.2">
      <c r="A54" t="s">
        <v>56</v>
      </c>
      <c r="B54" t="s">
        <v>53</v>
      </c>
      <c r="C54" t="s">
        <v>55</v>
      </c>
      <c r="D54" t="s">
        <v>54</v>
      </c>
      <c r="F54">
        <v>1195621598</v>
      </c>
      <c r="G54" t="s">
        <v>53</v>
      </c>
      <c r="H54">
        <v>1162116447</v>
      </c>
      <c r="I54" t="s">
        <v>52</v>
      </c>
      <c r="J54" t="s">
        <v>33</v>
      </c>
      <c r="K54" s="2">
        <v>43511</v>
      </c>
      <c r="N54">
        <v>5158</v>
      </c>
      <c r="O54" s="1">
        <v>60082</v>
      </c>
      <c r="P54">
        <v>26569</v>
      </c>
      <c r="Q54" s="1">
        <v>164811</v>
      </c>
    </row>
    <row r="55" spans="1:17" x14ac:dyDescent="0.2">
      <c r="A55" t="s">
        <v>56</v>
      </c>
      <c r="B55" t="s">
        <v>53</v>
      </c>
      <c r="C55" t="s">
        <v>55</v>
      </c>
      <c r="D55" t="s">
        <v>54</v>
      </c>
      <c r="F55">
        <v>1195621598</v>
      </c>
      <c r="G55" t="s">
        <v>53</v>
      </c>
      <c r="H55">
        <v>1162116447</v>
      </c>
      <c r="I55" t="s">
        <v>52</v>
      </c>
      <c r="J55" t="s">
        <v>33</v>
      </c>
      <c r="K55" s="2">
        <v>43512</v>
      </c>
      <c r="N55">
        <v>5475</v>
      </c>
      <c r="O55" s="1">
        <v>69630</v>
      </c>
      <c r="P55">
        <v>28307</v>
      </c>
      <c r="Q55" s="1">
        <v>196456</v>
      </c>
    </row>
    <row r="56" spans="1:17" x14ac:dyDescent="0.2">
      <c r="A56" t="s">
        <v>56</v>
      </c>
      <c r="B56" t="s">
        <v>53</v>
      </c>
      <c r="C56" t="s">
        <v>55</v>
      </c>
      <c r="D56" t="s">
        <v>54</v>
      </c>
      <c r="F56">
        <v>1195621598</v>
      </c>
      <c r="G56" t="s">
        <v>53</v>
      </c>
      <c r="H56">
        <v>1162116447</v>
      </c>
      <c r="I56" t="s">
        <v>52</v>
      </c>
      <c r="J56" t="s">
        <v>33</v>
      </c>
      <c r="K56" s="2">
        <v>43513</v>
      </c>
      <c r="N56">
        <v>5231</v>
      </c>
      <c r="O56" s="1">
        <v>70816</v>
      </c>
      <c r="P56">
        <v>29746</v>
      </c>
      <c r="Q56" s="1">
        <v>179332</v>
      </c>
    </row>
    <row r="57" spans="1:17" x14ac:dyDescent="0.2">
      <c r="A57" t="s">
        <v>56</v>
      </c>
      <c r="B57" t="s">
        <v>53</v>
      </c>
      <c r="C57" t="s">
        <v>55</v>
      </c>
      <c r="D57" t="s">
        <v>54</v>
      </c>
      <c r="F57">
        <v>1195621598</v>
      </c>
      <c r="G57" t="s">
        <v>53</v>
      </c>
      <c r="H57">
        <v>1162116447</v>
      </c>
      <c r="I57" t="s">
        <v>52</v>
      </c>
      <c r="J57" t="s">
        <v>33</v>
      </c>
      <c r="K57" s="2">
        <v>43514</v>
      </c>
      <c r="N57">
        <v>4636</v>
      </c>
      <c r="O57" s="1">
        <v>58487</v>
      </c>
      <c r="P57">
        <v>22495</v>
      </c>
      <c r="Q57" s="1">
        <v>159461</v>
      </c>
    </row>
    <row r="58" spans="1:17" x14ac:dyDescent="0.2">
      <c r="A58" t="s">
        <v>56</v>
      </c>
      <c r="B58" t="s">
        <v>53</v>
      </c>
      <c r="C58" t="s">
        <v>55</v>
      </c>
      <c r="D58" t="s">
        <v>54</v>
      </c>
      <c r="F58">
        <v>1195621598</v>
      </c>
      <c r="G58" t="s">
        <v>53</v>
      </c>
      <c r="H58">
        <v>1162116447</v>
      </c>
      <c r="I58" t="s">
        <v>52</v>
      </c>
      <c r="J58" t="s">
        <v>33</v>
      </c>
      <c r="K58" s="2">
        <v>43515</v>
      </c>
      <c r="N58">
        <v>3339</v>
      </c>
      <c r="O58" s="1">
        <v>56305</v>
      </c>
      <c r="P58">
        <v>21855</v>
      </c>
      <c r="Q58" s="1">
        <v>161608</v>
      </c>
    </row>
    <row r="59" spans="1:17" x14ac:dyDescent="0.2">
      <c r="A59" t="s">
        <v>56</v>
      </c>
      <c r="B59" t="s">
        <v>53</v>
      </c>
      <c r="C59" t="s">
        <v>55</v>
      </c>
      <c r="D59" t="s">
        <v>54</v>
      </c>
      <c r="F59">
        <v>1195621598</v>
      </c>
      <c r="G59" t="s">
        <v>53</v>
      </c>
      <c r="H59">
        <v>1162116447</v>
      </c>
      <c r="I59" t="s">
        <v>52</v>
      </c>
      <c r="J59" t="s">
        <v>33</v>
      </c>
      <c r="K59" s="2">
        <v>43516</v>
      </c>
      <c r="N59">
        <v>3634</v>
      </c>
      <c r="O59" s="1">
        <v>58054</v>
      </c>
      <c r="P59">
        <v>21439</v>
      </c>
      <c r="Q59" s="1">
        <v>138777</v>
      </c>
    </row>
    <row r="60" spans="1:17" x14ac:dyDescent="0.2">
      <c r="A60" t="s">
        <v>56</v>
      </c>
      <c r="B60" t="s">
        <v>53</v>
      </c>
      <c r="C60" t="s">
        <v>55</v>
      </c>
      <c r="D60" t="s">
        <v>54</v>
      </c>
      <c r="F60">
        <v>1195621598</v>
      </c>
      <c r="G60" t="s">
        <v>53</v>
      </c>
      <c r="H60">
        <v>1162116447</v>
      </c>
      <c r="I60" t="s">
        <v>52</v>
      </c>
      <c r="J60" t="s">
        <v>33</v>
      </c>
      <c r="K60" s="2">
        <v>43517</v>
      </c>
      <c r="N60">
        <v>4115</v>
      </c>
      <c r="O60" s="1">
        <v>63834</v>
      </c>
      <c r="P60">
        <v>20107</v>
      </c>
      <c r="Q60" s="1">
        <v>162269</v>
      </c>
    </row>
    <row r="61" spans="1:17" x14ac:dyDescent="0.2">
      <c r="A61" t="s">
        <v>56</v>
      </c>
      <c r="B61" t="s">
        <v>53</v>
      </c>
      <c r="C61" t="s">
        <v>55</v>
      </c>
      <c r="D61" t="s">
        <v>54</v>
      </c>
      <c r="F61">
        <v>1195621598</v>
      </c>
      <c r="G61" t="s">
        <v>53</v>
      </c>
      <c r="H61">
        <v>1162116447</v>
      </c>
      <c r="I61" t="s">
        <v>52</v>
      </c>
      <c r="J61" t="s">
        <v>33</v>
      </c>
      <c r="K61" s="2">
        <v>43518</v>
      </c>
      <c r="N61">
        <v>3821</v>
      </c>
      <c r="O61" s="1">
        <v>73511</v>
      </c>
      <c r="P61">
        <v>17326</v>
      </c>
      <c r="Q61" s="1">
        <v>204193</v>
      </c>
    </row>
    <row r="62" spans="1:17" x14ac:dyDescent="0.2">
      <c r="A62" t="s">
        <v>56</v>
      </c>
      <c r="B62" t="s">
        <v>53</v>
      </c>
      <c r="C62" t="s">
        <v>55</v>
      </c>
      <c r="D62" t="s">
        <v>54</v>
      </c>
      <c r="F62">
        <v>1195621598</v>
      </c>
      <c r="G62" t="s">
        <v>53</v>
      </c>
      <c r="H62">
        <v>1162116447</v>
      </c>
      <c r="I62" t="s">
        <v>52</v>
      </c>
      <c r="J62" t="s">
        <v>33</v>
      </c>
      <c r="K62" s="2">
        <v>43519</v>
      </c>
      <c r="N62">
        <v>3983</v>
      </c>
      <c r="O62" s="1">
        <v>76299</v>
      </c>
      <c r="P62">
        <v>20598</v>
      </c>
      <c r="Q62" s="1">
        <v>201435</v>
      </c>
    </row>
    <row r="63" spans="1:17" x14ac:dyDescent="0.2">
      <c r="A63" t="s">
        <v>56</v>
      </c>
      <c r="B63" t="s">
        <v>53</v>
      </c>
      <c r="C63" t="s">
        <v>55</v>
      </c>
      <c r="D63" t="s">
        <v>54</v>
      </c>
      <c r="F63">
        <v>1195621598</v>
      </c>
      <c r="G63" t="s">
        <v>53</v>
      </c>
      <c r="H63">
        <v>1162116447</v>
      </c>
      <c r="I63" t="s">
        <v>52</v>
      </c>
      <c r="J63" t="s">
        <v>33</v>
      </c>
      <c r="K63" s="2">
        <v>43520</v>
      </c>
      <c r="N63">
        <v>4012</v>
      </c>
      <c r="O63" s="1">
        <v>73360</v>
      </c>
      <c r="P63">
        <v>20484</v>
      </c>
      <c r="Q63" s="1">
        <v>211385</v>
      </c>
    </row>
    <row r="64" spans="1:17" x14ac:dyDescent="0.2">
      <c r="A64" t="s">
        <v>56</v>
      </c>
      <c r="B64" t="s">
        <v>53</v>
      </c>
      <c r="C64" t="s">
        <v>55</v>
      </c>
      <c r="D64" t="s">
        <v>54</v>
      </c>
      <c r="F64">
        <v>1195621598</v>
      </c>
      <c r="G64" t="s">
        <v>53</v>
      </c>
      <c r="H64">
        <v>1162116447</v>
      </c>
      <c r="I64" t="s">
        <v>52</v>
      </c>
      <c r="J64" t="s">
        <v>33</v>
      </c>
      <c r="K64" s="2">
        <v>43521</v>
      </c>
      <c r="N64">
        <v>2797</v>
      </c>
      <c r="O64" s="1">
        <v>58930</v>
      </c>
      <c r="P64">
        <v>15902</v>
      </c>
      <c r="Q64" s="1">
        <v>168315</v>
      </c>
    </row>
    <row r="65" spans="1:17" x14ac:dyDescent="0.2">
      <c r="A65" t="s">
        <v>56</v>
      </c>
      <c r="B65" t="s">
        <v>53</v>
      </c>
      <c r="C65" t="s">
        <v>55</v>
      </c>
      <c r="D65" t="s">
        <v>54</v>
      </c>
      <c r="F65">
        <v>1195621598</v>
      </c>
      <c r="G65" t="s">
        <v>53</v>
      </c>
      <c r="H65">
        <v>1162116447</v>
      </c>
      <c r="I65" t="s">
        <v>52</v>
      </c>
      <c r="J65" t="s">
        <v>33</v>
      </c>
      <c r="K65" s="2">
        <v>43522</v>
      </c>
      <c r="N65">
        <v>3205</v>
      </c>
      <c r="O65" s="1">
        <v>59129</v>
      </c>
      <c r="P65">
        <v>17898</v>
      </c>
      <c r="Q65" s="1">
        <v>173257</v>
      </c>
    </row>
    <row r="66" spans="1:17" x14ac:dyDescent="0.2">
      <c r="A66" t="s">
        <v>56</v>
      </c>
      <c r="B66" t="s">
        <v>53</v>
      </c>
      <c r="C66" t="s">
        <v>55</v>
      </c>
      <c r="D66" t="s">
        <v>54</v>
      </c>
      <c r="F66">
        <v>1195621598</v>
      </c>
      <c r="G66" t="s">
        <v>53</v>
      </c>
      <c r="H66">
        <v>1162116447</v>
      </c>
      <c r="I66" t="s">
        <v>52</v>
      </c>
      <c r="J66" t="s">
        <v>33</v>
      </c>
      <c r="K66" s="2">
        <v>43523</v>
      </c>
      <c r="N66">
        <v>3728</v>
      </c>
      <c r="O66" s="1">
        <v>64416</v>
      </c>
      <c r="P66">
        <v>18490</v>
      </c>
      <c r="Q66" s="1">
        <v>176643</v>
      </c>
    </row>
    <row r="67" spans="1:17" x14ac:dyDescent="0.2">
      <c r="A67" t="s">
        <v>56</v>
      </c>
      <c r="B67" t="s">
        <v>53</v>
      </c>
      <c r="C67" t="s">
        <v>55</v>
      </c>
      <c r="D67" t="s">
        <v>54</v>
      </c>
      <c r="F67">
        <v>1195621598</v>
      </c>
      <c r="G67" t="s">
        <v>53</v>
      </c>
      <c r="H67">
        <v>1162116447</v>
      </c>
      <c r="I67" t="s">
        <v>52</v>
      </c>
      <c r="J67" t="s">
        <v>33</v>
      </c>
      <c r="K67" s="2">
        <v>43524</v>
      </c>
      <c r="N67">
        <v>3941</v>
      </c>
      <c r="O67" s="1">
        <v>63307</v>
      </c>
      <c r="P67">
        <v>18749</v>
      </c>
      <c r="Q67" s="1">
        <v>209399</v>
      </c>
    </row>
    <row r="68" spans="1:17" x14ac:dyDescent="0.2">
      <c r="A68" t="s">
        <v>56</v>
      </c>
      <c r="B68" t="s">
        <v>53</v>
      </c>
      <c r="C68" t="s">
        <v>55</v>
      </c>
      <c r="D68" t="s">
        <v>54</v>
      </c>
      <c r="F68">
        <v>1195621598</v>
      </c>
      <c r="G68" t="s">
        <v>53</v>
      </c>
      <c r="H68">
        <v>1162116447</v>
      </c>
      <c r="I68" t="s">
        <v>52</v>
      </c>
      <c r="J68" t="s">
        <v>33</v>
      </c>
      <c r="K68" s="2">
        <v>43525</v>
      </c>
      <c r="N68">
        <v>4686</v>
      </c>
      <c r="O68" s="1">
        <v>64208</v>
      </c>
      <c r="P68">
        <v>19174</v>
      </c>
      <c r="Q68" s="1">
        <v>198703</v>
      </c>
    </row>
    <row r="69" spans="1:17" x14ac:dyDescent="0.2">
      <c r="A69" t="s">
        <v>56</v>
      </c>
      <c r="B69" t="s">
        <v>53</v>
      </c>
      <c r="C69" t="s">
        <v>55</v>
      </c>
      <c r="D69" t="s">
        <v>54</v>
      </c>
      <c r="F69">
        <v>1195621598</v>
      </c>
      <c r="G69" t="s">
        <v>53</v>
      </c>
      <c r="H69">
        <v>1162116447</v>
      </c>
      <c r="I69" t="s">
        <v>52</v>
      </c>
      <c r="J69" t="s">
        <v>33</v>
      </c>
      <c r="K69" s="2">
        <v>43526</v>
      </c>
      <c r="N69">
        <v>5944</v>
      </c>
      <c r="O69" s="1">
        <v>76664</v>
      </c>
      <c r="P69">
        <v>24169</v>
      </c>
      <c r="Q69" s="1">
        <v>184813</v>
      </c>
    </row>
    <row r="70" spans="1:17" x14ac:dyDescent="0.2">
      <c r="A70" t="s">
        <v>56</v>
      </c>
      <c r="B70" t="s">
        <v>53</v>
      </c>
      <c r="C70" t="s">
        <v>55</v>
      </c>
      <c r="D70" t="s">
        <v>54</v>
      </c>
      <c r="F70">
        <v>1195621598</v>
      </c>
      <c r="G70" t="s">
        <v>53</v>
      </c>
      <c r="H70">
        <v>1162116447</v>
      </c>
      <c r="I70" t="s">
        <v>52</v>
      </c>
      <c r="J70" t="s">
        <v>33</v>
      </c>
      <c r="K70" s="2">
        <v>43527</v>
      </c>
      <c r="N70">
        <v>6151</v>
      </c>
      <c r="O70" s="1">
        <v>79635</v>
      </c>
      <c r="P70">
        <v>27223</v>
      </c>
      <c r="Q70" s="1">
        <v>244465</v>
      </c>
    </row>
    <row r="71" spans="1:17" x14ac:dyDescent="0.2">
      <c r="A71" t="s">
        <v>56</v>
      </c>
      <c r="B71" t="s">
        <v>53</v>
      </c>
      <c r="C71" t="s">
        <v>55</v>
      </c>
      <c r="D71" t="s">
        <v>54</v>
      </c>
      <c r="F71">
        <v>1195621598</v>
      </c>
      <c r="G71" t="s">
        <v>53</v>
      </c>
      <c r="H71">
        <v>1162116447</v>
      </c>
      <c r="I71" t="s">
        <v>52</v>
      </c>
      <c r="J71" t="s">
        <v>33</v>
      </c>
      <c r="K71" s="2">
        <v>43528</v>
      </c>
      <c r="N71">
        <v>4595</v>
      </c>
      <c r="O71" s="1">
        <v>70408</v>
      </c>
      <c r="P71">
        <v>20734</v>
      </c>
      <c r="Q71" s="1">
        <v>216712</v>
      </c>
    </row>
    <row r="72" spans="1:17" x14ac:dyDescent="0.2">
      <c r="A72" t="s">
        <v>56</v>
      </c>
      <c r="B72" t="s">
        <v>53</v>
      </c>
      <c r="C72" t="s">
        <v>55</v>
      </c>
      <c r="D72" t="s">
        <v>54</v>
      </c>
      <c r="F72">
        <v>1195621598</v>
      </c>
      <c r="G72" t="s">
        <v>53</v>
      </c>
      <c r="H72">
        <v>1162116447</v>
      </c>
      <c r="I72" t="s">
        <v>52</v>
      </c>
      <c r="J72" t="s">
        <v>33</v>
      </c>
      <c r="K72" s="2">
        <v>43529</v>
      </c>
      <c r="N72">
        <v>4166</v>
      </c>
      <c r="O72" s="1">
        <v>61842</v>
      </c>
      <c r="P72">
        <v>20545</v>
      </c>
      <c r="Q72" s="1">
        <v>172242</v>
      </c>
    </row>
    <row r="73" spans="1:17" x14ac:dyDescent="0.2">
      <c r="A73" t="s">
        <v>56</v>
      </c>
      <c r="B73" t="s">
        <v>53</v>
      </c>
      <c r="C73" t="s">
        <v>55</v>
      </c>
      <c r="D73" t="s">
        <v>54</v>
      </c>
      <c r="F73">
        <v>1195621598</v>
      </c>
      <c r="G73" t="s">
        <v>53</v>
      </c>
      <c r="H73">
        <v>1162116447</v>
      </c>
      <c r="I73" t="s">
        <v>52</v>
      </c>
      <c r="J73" t="s">
        <v>33</v>
      </c>
      <c r="K73" s="2">
        <v>43530</v>
      </c>
      <c r="N73">
        <v>4011</v>
      </c>
      <c r="O73" s="1">
        <v>60464</v>
      </c>
      <c r="P73">
        <v>21424</v>
      </c>
      <c r="Q73" s="1">
        <v>155006</v>
      </c>
    </row>
    <row r="74" spans="1:17" x14ac:dyDescent="0.2">
      <c r="A74" t="s">
        <v>56</v>
      </c>
      <c r="B74" t="s">
        <v>53</v>
      </c>
      <c r="C74" t="s">
        <v>55</v>
      </c>
      <c r="D74" t="s">
        <v>54</v>
      </c>
      <c r="F74">
        <v>1195621598</v>
      </c>
      <c r="G74" t="s">
        <v>53</v>
      </c>
      <c r="H74">
        <v>1162116447</v>
      </c>
      <c r="I74" t="s">
        <v>52</v>
      </c>
      <c r="J74" t="s">
        <v>33</v>
      </c>
      <c r="K74" s="2">
        <v>43531</v>
      </c>
      <c r="N74">
        <v>3850</v>
      </c>
      <c r="O74" s="1">
        <v>85792</v>
      </c>
      <c r="P74">
        <v>21055</v>
      </c>
      <c r="Q74" s="1">
        <v>184001</v>
      </c>
    </row>
    <row r="75" spans="1:17" x14ac:dyDescent="0.2">
      <c r="A75" t="s">
        <v>56</v>
      </c>
      <c r="B75" t="s">
        <v>53</v>
      </c>
      <c r="C75" t="s">
        <v>55</v>
      </c>
      <c r="D75" t="s">
        <v>54</v>
      </c>
      <c r="F75">
        <v>1195621598</v>
      </c>
      <c r="G75" t="s">
        <v>53</v>
      </c>
      <c r="H75">
        <v>1162116447</v>
      </c>
      <c r="I75" t="s">
        <v>52</v>
      </c>
      <c r="J75" t="s">
        <v>33</v>
      </c>
      <c r="K75" s="2">
        <v>43532</v>
      </c>
      <c r="N75">
        <v>4138</v>
      </c>
      <c r="O75" s="1">
        <v>70501</v>
      </c>
      <c r="P75">
        <v>20273</v>
      </c>
      <c r="Q75" s="1">
        <v>201302</v>
      </c>
    </row>
    <row r="76" spans="1:17" x14ac:dyDescent="0.2">
      <c r="A76" t="s">
        <v>56</v>
      </c>
      <c r="B76" t="s">
        <v>53</v>
      </c>
      <c r="C76" t="s">
        <v>55</v>
      </c>
      <c r="D76" t="s">
        <v>54</v>
      </c>
      <c r="F76">
        <v>1195621598</v>
      </c>
      <c r="G76" t="s">
        <v>53</v>
      </c>
      <c r="H76">
        <v>1162116447</v>
      </c>
      <c r="I76" t="s">
        <v>52</v>
      </c>
      <c r="J76" t="s">
        <v>33</v>
      </c>
      <c r="K76" s="2">
        <v>43533</v>
      </c>
      <c r="N76">
        <v>5428</v>
      </c>
      <c r="O76" s="1">
        <v>79525</v>
      </c>
      <c r="P76">
        <v>24142</v>
      </c>
      <c r="Q76" s="1">
        <v>240085</v>
      </c>
    </row>
    <row r="77" spans="1:17" x14ac:dyDescent="0.2">
      <c r="A77" t="s">
        <v>56</v>
      </c>
      <c r="B77" t="s">
        <v>53</v>
      </c>
      <c r="C77" t="s">
        <v>55</v>
      </c>
      <c r="D77" t="s">
        <v>54</v>
      </c>
      <c r="F77">
        <v>1195621598</v>
      </c>
      <c r="G77" t="s">
        <v>53</v>
      </c>
      <c r="H77">
        <v>1162116447</v>
      </c>
      <c r="I77" t="s">
        <v>52</v>
      </c>
      <c r="J77" t="s">
        <v>33</v>
      </c>
      <c r="K77" s="2">
        <v>43534</v>
      </c>
      <c r="N77">
        <v>5440</v>
      </c>
      <c r="O77" s="1">
        <v>73551</v>
      </c>
      <c r="P77">
        <v>25903</v>
      </c>
      <c r="Q77" s="1">
        <v>211599</v>
      </c>
    </row>
    <row r="78" spans="1:17" x14ac:dyDescent="0.2">
      <c r="A78" t="s">
        <v>56</v>
      </c>
      <c r="B78" t="s">
        <v>53</v>
      </c>
      <c r="C78" t="s">
        <v>55</v>
      </c>
      <c r="D78" t="s">
        <v>54</v>
      </c>
      <c r="F78">
        <v>1195621598</v>
      </c>
      <c r="G78" t="s">
        <v>53</v>
      </c>
      <c r="H78">
        <v>1162116447</v>
      </c>
      <c r="I78" t="s">
        <v>52</v>
      </c>
      <c r="J78" t="s">
        <v>33</v>
      </c>
      <c r="K78" s="2">
        <v>43535</v>
      </c>
      <c r="N78">
        <v>4227</v>
      </c>
      <c r="O78" s="1">
        <v>60760</v>
      </c>
      <c r="P78">
        <v>19736</v>
      </c>
      <c r="Q78" s="1">
        <v>147506</v>
      </c>
    </row>
    <row r="79" spans="1:17" x14ac:dyDescent="0.2">
      <c r="A79" t="s">
        <v>56</v>
      </c>
      <c r="B79" t="s">
        <v>53</v>
      </c>
      <c r="C79" t="s">
        <v>55</v>
      </c>
      <c r="D79" t="s">
        <v>54</v>
      </c>
      <c r="F79">
        <v>1195621598</v>
      </c>
      <c r="G79" t="s">
        <v>53</v>
      </c>
      <c r="H79">
        <v>1162116447</v>
      </c>
      <c r="I79" t="s">
        <v>52</v>
      </c>
      <c r="J79" t="s">
        <v>33</v>
      </c>
      <c r="K79" s="2">
        <v>43536</v>
      </c>
      <c r="N79">
        <v>4093</v>
      </c>
      <c r="O79" s="1">
        <v>58803</v>
      </c>
      <c r="P79">
        <v>20346</v>
      </c>
      <c r="Q79" s="1">
        <v>183297</v>
      </c>
    </row>
    <row r="80" spans="1:17" x14ac:dyDescent="0.2">
      <c r="A80" t="s">
        <v>56</v>
      </c>
      <c r="B80" t="s">
        <v>53</v>
      </c>
      <c r="C80" t="s">
        <v>55</v>
      </c>
      <c r="D80" t="s">
        <v>54</v>
      </c>
      <c r="F80">
        <v>1195621598</v>
      </c>
      <c r="G80" t="s">
        <v>53</v>
      </c>
      <c r="H80">
        <v>1162116447</v>
      </c>
      <c r="I80" t="s">
        <v>52</v>
      </c>
      <c r="J80" t="s">
        <v>33</v>
      </c>
      <c r="K80" s="2">
        <v>43537</v>
      </c>
      <c r="N80">
        <v>4750</v>
      </c>
      <c r="O80" s="1">
        <v>57765</v>
      </c>
      <c r="P80">
        <v>21913</v>
      </c>
      <c r="Q80" s="1">
        <v>148580</v>
      </c>
    </row>
    <row r="81" spans="1:17" x14ac:dyDescent="0.2">
      <c r="A81" t="s">
        <v>56</v>
      </c>
      <c r="B81" t="s">
        <v>53</v>
      </c>
      <c r="C81" t="s">
        <v>55</v>
      </c>
      <c r="D81" t="s">
        <v>54</v>
      </c>
      <c r="F81">
        <v>1195621598</v>
      </c>
      <c r="G81" t="s">
        <v>53</v>
      </c>
      <c r="H81">
        <v>1162116447</v>
      </c>
      <c r="I81" t="s">
        <v>52</v>
      </c>
      <c r="J81" t="s">
        <v>33</v>
      </c>
      <c r="K81" s="2">
        <v>43538</v>
      </c>
      <c r="N81">
        <v>4437</v>
      </c>
      <c r="O81" s="1">
        <v>75541</v>
      </c>
      <c r="P81">
        <v>22603</v>
      </c>
      <c r="Q81" s="1">
        <v>192912</v>
      </c>
    </row>
    <row r="82" spans="1:17" x14ac:dyDescent="0.2">
      <c r="A82" t="s">
        <v>56</v>
      </c>
      <c r="B82" t="s">
        <v>53</v>
      </c>
      <c r="C82" t="s">
        <v>55</v>
      </c>
      <c r="D82" t="s">
        <v>54</v>
      </c>
      <c r="F82">
        <v>1195621598</v>
      </c>
      <c r="G82" t="s">
        <v>53</v>
      </c>
      <c r="H82">
        <v>1162116447</v>
      </c>
      <c r="I82" t="s">
        <v>52</v>
      </c>
      <c r="J82" t="s">
        <v>33</v>
      </c>
      <c r="K82" s="2">
        <v>43539</v>
      </c>
      <c r="N82">
        <v>4884</v>
      </c>
      <c r="O82" s="1">
        <v>73222</v>
      </c>
      <c r="P82">
        <v>23117</v>
      </c>
      <c r="Q82" s="1">
        <v>193347</v>
      </c>
    </row>
    <row r="83" spans="1:17" x14ac:dyDescent="0.2">
      <c r="A83" t="s">
        <v>56</v>
      </c>
      <c r="B83" t="s">
        <v>53</v>
      </c>
      <c r="C83" t="s">
        <v>55</v>
      </c>
      <c r="D83" t="s">
        <v>54</v>
      </c>
      <c r="F83">
        <v>1195621598</v>
      </c>
      <c r="G83" t="s">
        <v>53</v>
      </c>
      <c r="H83">
        <v>1162116447</v>
      </c>
      <c r="I83" t="s">
        <v>52</v>
      </c>
      <c r="J83" t="s">
        <v>33</v>
      </c>
      <c r="K83" s="2">
        <v>43540</v>
      </c>
      <c r="N83">
        <v>5888</v>
      </c>
      <c r="O83" s="1">
        <v>77923</v>
      </c>
      <c r="P83">
        <v>23952</v>
      </c>
      <c r="Q83" s="1">
        <v>204167</v>
      </c>
    </row>
    <row r="84" spans="1:17" x14ac:dyDescent="0.2">
      <c r="A84" t="s">
        <v>56</v>
      </c>
      <c r="B84" t="s">
        <v>53</v>
      </c>
      <c r="C84" t="s">
        <v>55</v>
      </c>
      <c r="D84" t="s">
        <v>54</v>
      </c>
      <c r="F84">
        <v>1195621598</v>
      </c>
      <c r="G84" t="s">
        <v>53</v>
      </c>
      <c r="H84">
        <v>1162116447</v>
      </c>
      <c r="I84" t="s">
        <v>52</v>
      </c>
      <c r="J84" t="s">
        <v>33</v>
      </c>
      <c r="K84" s="2">
        <v>43541</v>
      </c>
      <c r="N84">
        <v>5464</v>
      </c>
      <c r="O84" s="1">
        <v>90620</v>
      </c>
      <c r="P84">
        <v>25183</v>
      </c>
      <c r="Q84" s="1">
        <v>231198</v>
      </c>
    </row>
    <row r="85" spans="1:17" x14ac:dyDescent="0.2">
      <c r="A85" t="s">
        <v>56</v>
      </c>
      <c r="B85" t="s">
        <v>53</v>
      </c>
      <c r="C85" t="s">
        <v>55</v>
      </c>
      <c r="D85" t="s">
        <v>54</v>
      </c>
      <c r="F85">
        <v>1195621598</v>
      </c>
      <c r="G85" t="s">
        <v>53</v>
      </c>
      <c r="H85">
        <v>1162116447</v>
      </c>
      <c r="I85" t="s">
        <v>52</v>
      </c>
      <c r="J85" t="s">
        <v>33</v>
      </c>
      <c r="K85" s="2">
        <v>43542</v>
      </c>
      <c r="N85">
        <v>4068</v>
      </c>
      <c r="O85" s="1">
        <v>69026</v>
      </c>
      <c r="P85">
        <v>20569</v>
      </c>
      <c r="Q85" s="1">
        <v>159181</v>
      </c>
    </row>
    <row r="86" spans="1:17" x14ac:dyDescent="0.2">
      <c r="A86" t="s">
        <v>56</v>
      </c>
      <c r="B86" t="s">
        <v>53</v>
      </c>
      <c r="C86" t="s">
        <v>55</v>
      </c>
      <c r="D86" t="s">
        <v>54</v>
      </c>
      <c r="F86">
        <v>1195621598</v>
      </c>
      <c r="G86" t="s">
        <v>53</v>
      </c>
      <c r="H86">
        <v>1162116447</v>
      </c>
      <c r="I86" t="s">
        <v>52</v>
      </c>
      <c r="J86" t="s">
        <v>33</v>
      </c>
      <c r="K86" s="2">
        <v>43543</v>
      </c>
      <c r="N86">
        <v>4052</v>
      </c>
      <c r="O86" s="1">
        <v>64708</v>
      </c>
      <c r="P86">
        <v>21647</v>
      </c>
      <c r="Q86" s="1">
        <v>160060</v>
      </c>
    </row>
    <row r="87" spans="1:17" x14ac:dyDescent="0.2">
      <c r="A87" t="s">
        <v>56</v>
      </c>
      <c r="B87" t="s">
        <v>53</v>
      </c>
      <c r="C87" t="s">
        <v>55</v>
      </c>
      <c r="D87" t="s">
        <v>54</v>
      </c>
      <c r="F87">
        <v>1195621598</v>
      </c>
      <c r="G87" t="s">
        <v>53</v>
      </c>
      <c r="H87">
        <v>1162116447</v>
      </c>
      <c r="I87" t="s">
        <v>52</v>
      </c>
      <c r="J87" t="s">
        <v>33</v>
      </c>
      <c r="K87" s="2">
        <v>43544</v>
      </c>
      <c r="N87">
        <v>4107</v>
      </c>
      <c r="O87" s="1">
        <v>69606</v>
      </c>
      <c r="P87">
        <v>21445</v>
      </c>
      <c r="Q87" s="1">
        <v>165845</v>
      </c>
    </row>
    <row r="88" spans="1:17" x14ac:dyDescent="0.2">
      <c r="A88" t="s">
        <v>56</v>
      </c>
      <c r="B88" t="s">
        <v>53</v>
      </c>
      <c r="C88" t="s">
        <v>55</v>
      </c>
      <c r="D88" t="s">
        <v>54</v>
      </c>
      <c r="F88">
        <v>1195621598</v>
      </c>
      <c r="G88" t="s">
        <v>53</v>
      </c>
      <c r="H88">
        <v>1162116447</v>
      </c>
      <c r="I88" t="s">
        <v>52</v>
      </c>
      <c r="J88" t="s">
        <v>33</v>
      </c>
      <c r="K88" s="2">
        <v>43545</v>
      </c>
      <c r="N88">
        <v>4072</v>
      </c>
      <c r="O88" s="1">
        <v>78020</v>
      </c>
      <c r="P88">
        <v>21059</v>
      </c>
      <c r="Q88" s="1">
        <v>199916</v>
      </c>
    </row>
    <row r="89" spans="1:17" x14ac:dyDescent="0.2">
      <c r="A89" t="s">
        <v>56</v>
      </c>
      <c r="B89" t="s">
        <v>53</v>
      </c>
      <c r="C89" t="s">
        <v>55</v>
      </c>
      <c r="D89" t="s">
        <v>54</v>
      </c>
      <c r="F89">
        <v>1195621598</v>
      </c>
      <c r="G89" t="s">
        <v>53</v>
      </c>
      <c r="H89">
        <v>1162116447</v>
      </c>
      <c r="I89" t="s">
        <v>52</v>
      </c>
      <c r="J89" t="s">
        <v>33</v>
      </c>
      <c r="K89" s="2">
        <v>43546</v>
      </c>
      <c r="N89">
        <v>5825</v>
      </c>
      <c r="O89" s="1">
        <v>76841</v>
      </c>
      <c r="P89">
        <v>23857</v>
      </c>
      <c r="Q89" s="1">
        <v>165008</v>
      </c>
    </row>
    <row r="90" spans="1:17" x14ac:dyDescent="0.2">
      <c r="A90" t="s">
        <v>56</v>
      </c>
      <c r="B90" t="s">
        <v>53</v>
      </c>
      <c r="C90" t="s">
        <v>55</v>
      </c>
      <c r="D90" t="s">
        <v>54</v>
      </c>
      <c r="F90">
        <v>1195621598</v>
      </c>
      <c r="G90" t="s">
        <v>53</v>
      </c>
      <c r="H90">
        <v>1162116447</v>
      </c>
      <c r="I90" t="s">
        <v>52</v>
      </c>
      <c r="J90" t="s">
        <v>33</v>
      </c>
      <c r="K90" s="2">
        <v>43547</v>
      </c>
      <c r="N90">
        <v>6183</v>
      </c>
      <c r="O90" s="1">
        <v>73177</v>
      </c>
      <c r="P90">
        <v>25138</v>
      </c>
      <c r="Q90" s="1">
        <v>177484</v>
      </c>
    </row>
    <row r="91" spans="1:17" x14ac:dyDescent="0.2">
      <c r="A91" t="s">
        <v>56</v>
      </c>
      <c r="B91" t="s">
        <v>53</v>
      </c>
      <c r="C91" t="s">
        <v>55</v>
      </c>
      <c r="D91" t="s">
        <v>54</v>
      </c>
      <c r="F91">
        <v>1195621598</v>
      </c>
      <c r="G91" t="s">
        <v>53</v>
      </c>
      <c r="H91">
        <v>1162116447</v>
      </c>
      <c r="I91" t="s">
        <v>52</v>
      </c>
      <c r="J91" t="s">
        <v>33</v>
      </c>
      <c r="K91" s="2">
        <v>43548</v>
      </c>
      <c r="N91">
        <v>5496</v>
      </c>
      <c r="O91" s="1">
        <v>82760</v>
      </c>
      <c r="P91">
        <v>26637</v>
      </c>
      <c r="Q91" s="1">
        <v>182313</v>
      </c>
    </row>
    <row r="92" spans="1:17" x14ac:dyDescent="0.2">
      <c r="A92" t="s">
        <v>56</v>
      </c>
      <c r="B92" t="s">
        <v>53</v>
      </c>
      <c r="C92" t="s">
        <v>55</v>
      </c>
      <c r="D92" t="s">
        <v>54</v>
      </c>
      <c r="F92">
        <v>1195621598</v>
      </c>
      <c r="G92" t="s">
        <v>53</v>
      </c>
      <c r="H92">
        <v>1162116447</v>
      </c>
      <c r="I92" t="s">
        <v>52</v>
      </c>
      <c r="J92" t="s">
        <v>33</v>
      </c>
      <c r="K92" s="2">
        <v>43549</v>
      </c>
      <c r="N92">
        <v>5369</v>
      </c>
      <c r="O92" s="1">
        <v>66630</v>
      </c>
      <c r="P92">
        <v>23240</v>
      </c>
      <c r="Q92" s="1">
        <v>172900</v>
      </c>
    </row>
    <row r="93" spans="1:17" x14ac:dyDescent="0.2">
      <c r="A93" t="s">
        <v>56</v>
      </c>
      <c r="B93" t="s">
        <v>53</v>
      </c>
      <c r="C93" t="s">
        <v>55</v>
      </c>
      <c r="D93" t="s">
        <v>54</v>
      </c>
      <c r="F93">
        <v>1195621598</v>
      </c>
      <c r="G93" t="s">
        <v>53</v>
      </c>
      <c r="H93">
        <v>1162116447</v>
      </c>
      <c r="I93" t="s">
        <v>52</v>
      </c>
      <c r="J93" t="s">
        <v>33</v>
      </c>
      <c r="K93" s="2">
        <v>43550</v>
      </c>
      <c r="N93">
        <v>5848</v>
      </c>
      <c r="O93" s="1">
        <v>64205</v>
      </c>
      <c r="P93">
        <v>22800</v>
      </c>
      <c r="Q93" s="1">
        <v>156889</v>
      </c>
    </row>
    <row r="94" spans="1:17" x14ac:dyDescent="0.2">
      <c r="A94" t="s">
        <v>56</v>
      </c>
      <c r="B94" t="s">
        <v>53</v>
      </c>
      <c r="C94" t="s">
        <v>55</v>
      </c>
      <c r="D94" t="s">
        <v>54</v>
      </c>
      <c r="F94">
        <v>1195621598</v>
      </c>
      <c r="G94" t="s">
        <v>53</v>
      </c>
      <c r="H94">
        <v>1162116447</v>
      </c>
      <c r="I94" t="s">
        <v>52</v>
      </c>
      <c r="J94" t="s">
        <v>33</v>
      </c>
      <c r="K94" s="2">
        <v>43551</v>
      </c>
      <c r="N94">
        <v>6494</v>
      </c>
      <c r="O94" s="1">
        <v>65764</v>
      </c>
      <c r="P94">
        <v>24592</v>
      </c>
      <c r="Q94" s="1">
        <v>157380</v>
      </c>
    </row>
    <row r="95" spans="1:17" x14ac:dyDescent="0.2">
      <c r="A95" t="s">
        <v>56</v>
      </c>
      <c r="B95" t="s">
        <v>53</v>
      </c>
      <c r="C95" t="s">
        <v>55</v>
      </c>
      <c r="D95" t="s">
        <v>54</v>
      </c>
      <c r="F95">
        <v>1195621598</v>
      </c>
      <c r="G95" t="s">
        <v>53</v>
      </c>
      <c r="H95">
        <v>1162116447</v>
      </c>
      <c r="I95" t="s">
        <v>52</v>
      </c>
      <c r="J95" t="s">
        <v>33</v>
      </c>
      <c r="K95" s="2">
        <v>43552</v>
      </c>
      <c r="N95">
        <v>6453</v>
      </c>
      <c r="O95" s="1">
        <v>80116</v>
      </c>
      <c r="P95">
        <v>25272</v>
      </c>
      <c r="Q95" s="1">
        <v>203918</v>
      </c>
    </row>
    <row r="96" spans="1:17" x14ac:dyDescent="0.2">
      <c r="A96" t="s">
        <v>56</v>
      </c>
      <c r="B96" t="s">
        <v>53</v>
      </c>
      <c r="C96" t="s">
        <v>55</v>
      </c>
      <c r="D96" t="s">
        <v>54</v>
      </c>
      <c r="F96">
        <v>1195621598</v>
      </c>
      <c r="G96" t="s">
        <v>53</v>
      </c>
      <c r="H96">
        <v>1162116447</v>
      </c>
      <c r="I96" t="s">
        <v>52</v>
      </c>
      <c r="J96" t="s">
        <v>33</v>
      </c>
      <c r="K96" s="2">
        <v>43553</v>
      </c>
      <c r="N96">
        <v>7981</v>
      </c>
      <c r="O96" s="1">
        <v>92766</v>
      </c>
      <c r="P96">
        <v>27242</v>
      </c>
      <c r="Q96" s="1">
        <v>190178</v>
      </c>
    </row>
    <row r="97" spans="1:17" x14ac:dyDescent="0.2">
      <c r="A97" t="s">
        <v>56</v>
      </c>
      <c r="B97" t="s">
        <v>53</v>
      </c>
      <c r="C97" t="s">
        <v>55</v>
      </c>
      <c r="D97" t="s">
        <v>54</v>
      </c>
      <c r="F97">
        <v>1195621598</v>
      </c>
      <c r="G97" t="s">
        <v>53</v>
      </c>
      <c r="H97">
        <v>1162116447</v>
      </c>
      <c r="I97" t="s">
        <v>52</v>
      </c>
      <c r="J97" t="s">
        <v>33</v>
      </c>
      <c r="K97" s="2">
        <v>43554</v>
      </c>
      <c r="N97">
        <v>10383</v>
      </c>
      <c r="O97" s="1">
        <v>94588</v>
      </c>
      <c r="P97">
        <v>36014</v>
      </c>
      <c r="Q97" s="1">
        <v>193498</v>
      </c>
    </row>
    <row r="98" spans="1:17" x14ac:dyDescent="0.2">
      <c r="A98" t="s">
        <v>56</v>
      </c>
      <c r="B98" t="s">
        <v>53</v>
      </c>
      <c r="C98" t="s">
        <v>55</v>
      </c>
      <c r="D98" t="s">
        <v>54</v>
      </c>
      <c r="F98">
        <v>1195621598</v>
      </c>
      <c r="G98" t="s">
        <v>53</v>
      </c>
      <c r="H98">
        <v>1162116447</v>
      </c>
      <c r="I98" t="s">
        <v>52</v>
      </c>
      <c r="J98" t="s">
        <v>33</v>
      </c>
      <c r="K98" s="2">
        <v>43555</v>
      </c>
      <c r="N98">
        <v>10685</v>
      </c>
      <c r="O98" s="1">
        <v>97536</v>
      </c>
      <c r="P98">
        <v>39378</v>
      </c>
      <c r="Q98" s="1">
        <v>218019</v>
      </c>
    </row>
    <row r="99" spans="1:17" x14ac:dyDescent="0.2">
      <c r="A99" t="s">
        <v>56</v>
      </c>
      <c r="B99" t="s">
        <v>53</v>
      </c>
      <c r="C99" t="s">
        <v>55</v>
      </c>
      <c r="D99" t="s">
        <v>54</v>
      </c>
      <c r="F99">
        <v>1195621598</v>
      </c>
      <c r="G99" t="s">
        <v>53</v>
      </c>
      <c r="H99">
        <v>1162116447</v>
      </c>
      <c r="I99" t="s">
        <v>52</v>
      </c>
      <c r="J99" t="s">
        <v>33</v>
      </c>
      <c r="K99" s="2">
        <v>43556</v>
      </c>
      <c r="N99">
        <v>7786</v>
      </c>
      <c r="O99" s="1">
        <v>73276</v>
      </c>
      <c r="P99">
        <v>35289</v>
      </c>
      <c r="Q99" s="1">
        <v>192195</v>
      </c>
    </row>
    <row r="100" spans="1:17" x14ac:dyDescent="0.2">
      <c r="A100" t="s">
        <v>56</v>
      </c>
      <c r="B100" t="s">
        <v>53</v>
      </c>
      <c r="C100" t="s">
        <v>55</v>
      </c>
      <c r="D100" t="s">
        <v>54</v>
      </c>
      <c r="F100">
        <v>1195621598</v>
      </c>
      <c r="G100" t="s">
        <v>53</v>
      </c>
      <c r="H100">
        <v>1162116447</v>
      </c>
      <c r="I100" t="s">
        <v>52</v>
      </c>
      <c r="J100" t="s">
        <v>33</v>
      </c>
      <c r="K100" s="2">
        <v>43557</v>
      </c>
      <c r="N100">
        <v>7680</v>
      </c>
      <c r="O100" s="1">
        <v>74332</v>
      </c>
      <c r="P100">
        <v>37914</v>
      </c>
      <c r="Q100" s="1">
        <v>188904</v>
      </c>
    </row>
    <row r="101" spans="1:17" x14ac:dyDescent="0.2">
      <c r="A101" t="s">
        <v>56</v>
      </c>
      <c r="B101" t="s">
        <v>53</v>
      </c>
      <c r="C101" t="s">
        <v>55</v>
      </c>
      <c r="D101" t="s">
        <v>54</v>
      </c>
      <c r="F101">
        <v>1195621598</v>
      </c>
      <c r="G101" t="s">
        <v>53</v>
      </c>
      <c r="H101">
        <v>1162116447</v>
      </c>
      <c r="I101" t="s">
        <v>52</v>
      </c>
      <c r="J101" t="s">
        <v>33</v>
      </c>
      <c r="K101" s="2">
        <v>43558</v>
      </c>
      <c r="N101">
        <v>7540</v>
      </c>
      <c r="O101" s="1">
        <v>69301</v>
      </c>
      <c r="P101">
        <v>42016</v>
      </c>
      <c r="Q101" s="1">
        <v>186976</v>
      </c>
    </row>
    <row r="102" spans="1:17" x14ac:dyDescent="0.2">
      <c r="A102" t="s">
        <v>56</v>
      </c>
      <c r="B102" t="s">
        <v>53</v>
      </c>
      <c r="C102" t="s">
        <v>55</v>
      </c>
      <c r="D102" t="s">
        <v>54</v>
      </c>
      <c r="F102">
        <v>1195621598</v>
      </c>
      <c r="G102" t="s">
        <v>53</v>
      </c>
      <c r="H102">
        <v>1162116447</v>
      </c>
      <c r="I102" t="s">
        <v>52</v>
      </c>
      <c r="J102" t="s">
        <v>33</v>
      </c>
      <c r="K102" s="2">
        <v>43559</v>
      </c>
      <c r="N102">
        <v>7649</v>
      </c>
      <c r="O102" s="1">
        <v>86519</v>
      </c>
      <c r="P102">
        <v>44219</v>
      </c>
      <c r="Q102" s="1">
        <v>229279</v>
      </c>
    </row>
    <row r="103" spans="1:17" x14ac:dyDescent="0.2">
      <c r="A103" t="s">
        <v>56</v>
      </c>
      <c r="B103" t="s">
        <v>53</v>
      </c>
      <c r="C103" t="s">
        <v>55</v>
      </c>
      <c r="D103" t="s">
        <v>54</v>
      </c>
      <c r="F103">
        <v>1195621598</v>
      </c>
      <c r="G103" t="s">
        <v>53</v>
      </c>
      <c r="H103">
        <v>1162116447</v>
      </c>
      <c r="I103" t="s">
        <v>52</v>
      </c>
      <c r="J103" t="s">
        <v>33</v>
      </c>
      <c r="K103" s="2">
        <v>43560</v>
      </c>
      <c r="N103">
        <v>9194</v>
      </c>
      <c r="O103" s="1">
        <v>90749</v>
      </c>
      <c r="P103">
        <v>41535</v>
      </c>
      <c r="Q103" s="1">
        <v>210648</v>
      </c>
    </row>
    <row r="104" spans="1:17" x14ac:dyDescent="0.2">
      <c r="A104" t="s">
        <v>56</v>
      </c>
      <c r="B104" t="s">
        <v>53</v>
      </c>
      <c r="C104" t="s">
        <v>55</v>
      </c>
      <c r="D104" t="s">
        <v>54</v>
      </c>
      <c r="F104">
        <v>1195621598</v>
      </c>
      <c r="G104" t="s">
        <v>53</v>
      </c>
      <c r="H104">
        <v>1162116447</v>
      </c>
      <c r="I104" t="s">
        <v>52</v>
      </c>
      <c r="J104" t="s">
        <v>33</v>
      </c>
      <c r="K104" s="2">
        <v>43561</v>
      </c>
      <c r="N104">
        <v>11094</v>
      </c>
      <c r="O104" s="1">
        <v>91219</v>
      </c>
      <c r="P104">
        <v>52985</v>
      </c>
      <c r="Q104" s="1">
        <v>219627</v>
      </c>
    </row>
    <row r="105" spans="1:17" x14ac:dyDescent="0.2">
      <c r="A105" t="s">
        <v>56</v>
      </c>
      <c r="B105" t="s">
        <v>53</v>
      </c>
      <c r="C105" t="s">
        <v>55</v>
      </c>
      <c r="D105" t="s">
        <v>54</v>
      </c>
      <c r="F105">
        <v>1195621598</v>
      </c>
      <c r="G105" t="s">
        <v>53</v>
      </c>
      <c r="H105">
        <v>1162116447</v>
      </c>
      <c r="I105" t="s">
        <v>52</v>
      </c>
      <c r="J105" t="s">
        <v>33</v>
      </c>
      <c r="K105" s="2">
        <v>43562</v>
      </c>
      <c r="N105">
        <v>10433</v>
      </c>
      <c r="O105" s="1">
        <v>87435</v>
      </c>
      <c r="P105">
        <v>54353</v>
      </c>
      <c r="Q105" s="1">
        <v>209712</v>
      </c>
    </row>
    <row r="106" spans="1:17" x14ac:dyDescent="0.2">
      <c r="A106" t="s">
        <v>56</v>
      </c>
      <c r="B106" t="s">
        <v>53</v>
      </c>
      <c r="C106" t="s">
        <v>55</v>
      </c>
      <c r="D106" t="s">
        <v>54</v>
      </c>
      <c r="F106">
        <v>1195621598</v>
      </c>
      <c r="G106" t="s">
        <v>53</v>
      </c>
      <c r="H106">
        <v>1162116447</v>
      </c>
      <c r="I106" t="s">
        <v>52</v>
      </c>
      <c r="J106" t="s">
        <v>33</v>
      </c>
      <c r="K106" s="2">
        <v>43563</v>
      </c>
      <c r="N106">
        <v>7869</v>
      </c>
      <c r="O106" s="1">
        <v>83190</v>
      </c>
      <c r="P106">
        <v>53232</v>
      </c>
      <c r="Q106" s="1">
        <v>210291</v>
      </c>
    </row>
    <row r="107" spans="1:17" x14ac:dyDescent="0.2">
      <c r="A107" t="s">
        <v>56</v>
      </c>
      <c r="B107" t="s">
        <v>53</v>
      </c>
      <c r="C107" t="s">
        <v>55</v>
      </c>
      <c r="D107" t="s">
        <v>54</v>
      </c>
      <c r="F107">
        <v>1195621598</v>
      </c>
      <c r="G107" t="s">
        <v>53</v>
      </c>
      <c r="H107">
        <v>1162116447</v>
      </c>
      <c r="I107" t="s">
        <v>52</v>
      </c>
      <c r="J107" t="s">
        <v>33</v>
      </c>
      <c r="K107" s="2">
        <v>43564</v>
      </c>
      <c r="N107">
        <v>8229</v>
      </c>
      <c r="O107" s="1">
        <v>78506</v>
      </c>
      <c r="P107">
        <v>53700</v>
      </c>
      <c r="Q107" s="1">
        <v>208138</v>
      </c>
    </row>
    <row r="108" spans="1:17" x14ac:dyDescent="0.2">
      <c r="A108" t="s">
        <v>56</v>
      </c>
      <c r="B108" t="s">
        <v>53</v>
      </c>
      <c r="C108" t="s">
        <v>55</v>
      </c>
      <c r="D108" t="s">
        <v>54</v>
      </c>
      <c r="F108">
        <v>1195621598</v>
      </c>
      <c r="G108" t="s">
        <v>53</v>
      </c>
      <c r="H108">
        <v>1162116447</v>
      </c>
      <c r="I108" t="s">
        <v>52</v>
      </c>
      <c r="J108" t="s">
        <v>33</v>
      </c>
      <c r="K108" s="2">
        <v>43565</v>
      </c>
      <c r="N108">
        <v>7558</v>
      </c>
      <c r="O108" s="1">
        <v>75830</v>
      </c>
      <c r="P108">
        <v>46468</v>
      </c>
      <c r="Q108" s="1">
        <v>201556</v>
      </c>
    </row>
    <row r="109" spans="1:17" x14ac:dyDescent="0.2">
      <c r="A109" t="s">
        <v>56</v>
      </c>
      <c r="B109" t="s">
        <v>53</v>
      </c>
      <c r="C109" t="s">
        <v>55</v>
      </c>
      <c r="D109" t="s">
        <v>54</v>
      </c>
      <c r="F109">
        <v>1195621598</v>
      </c>
      <c r="G109" t="s">
        <v>53</v>
      </c>
      <c r="H109">
        <v>1162116447</v>
      </c>
      <c r="I109" t="s">
        <v>52</v>
      </c>
      <c r="J109" t="s">
        <v>33</v>
      </c>
      <c r="K109" s="2">
        <v>43566</v>
      </c>
      <c r="N109">
        <v>7146</v>
      </c>
      <c r="O109" s="1">
        <v>84066</v>
      </c>
      <c r="P109">
        <v>45743</v>
      </c>
      <c r="Q109" s="1">
        <v>222912</v>
      </c>
    </row>
    <row r="110" spans="1:17" x14ac:dyDescent="0.2">
      <c r="A110" t="s">
        <v>56</v>
      </c>
      <c r="B110" t="s">
        <v>53</v>
      </c>
      <c r="C110" t="s">
        <v>55</v>
      </c>
      <c r="D110" t="s">
        <v>54</v>
      </c>
      <c r="F110">
        <v>1195621598</v>
      </c>
      <c r="G110" t="s">
        <v>53</v>
      </c>
      <c r="H110">
        <v>1162116447</v>
      </c>
      <c r="I110" t="s">
        <v>52</v>
      </c>
      <c r="J110" t="s">
        <v>33</v>
      </c>
      <c r="K110" s="2">
        <v>43567</v>
      </c>
      <c r="N110">
        <v>8100</v>
      </c>
      <c r="O110" s="1">
        <v>108291</v>
      </c>
      <c r="P110">
        <v>50872</v>
      </c>
      <c r="Q110" s="1">
        <v>241018</v>
      </c>
    </row>
    <row r="111" spans="1:17" x14ac:dyDescent="0.2">
      <c r="A111" t="s">
        <v>56</v>
      </c>
      <c r="B111" t="s">
        <v>53</v>
      </c>
      <c r="C111" t="s">
        <v>55</v>
      </c>
      <c r="D111" t="s">
        <v>54</v>
      </c>
      <c r="F111">
        <v>1195621598</v>
      </c>
      <c r="G111" t="s">
        <v>53</v>
      </c>
      <c r="H111">
        <v>1162116447</v>
      </c>
      <c r="I111" t="s">
        <v>52</v>
      </c>
      <c r="J111" t="s">
        <v>33</v>
      </c>
      <c r="K111" s="2">
        <v>43568</v>
      </c>
      <c r="N111">
        <v>11295</v>
      </c>
      <c r="O111" s="1">
        <v>97574</v>
      </c>
      <c r="P111">
        <v>63224</v>
      </c>
      <c r="Q111" s="1">
        <v>224328</v>
      </c>
    </row>
    <row r="112" spans="1:17" x14ac:dyDescent="0.2">
      <c r="A112" t="s">
        <v>56</v>
      </c>
      <c r="B112" t="s">
        <v>53</v>
      </c>
      <c r="C112" t="s">
        <v>55</v>
      </c>
      <c r="D112" t="s">
        <v>54</v>
      </c>
      <c r="F112">
        <v>1195621598</v>
      </c>
      <c r="G112" t="s">
        <v>53</v>
      </c>
      <c r="H112">
        <v>1162116447</v>
      </c>
      <c r="I112" t="s">
        <v>52</v>
      </c>
      <c r="J112" t="s">
        <v>33</v>
      </c>
      <c r="K112" s="2">
        <v>43569</v>
      </c>
      <c r="N112">
        <v>11983</v>
      </c>
      <c r="O112" s="1">
        <v>106931</v>
      </c>
      <c r="P112">
        <v>66533</v>
      </c>
      <c r="Q112" s="1">
        <v>229577</v>
      </c>
    </row>
    <row r="113" spans="1:17" x14ac:dyDescent="0.2">
      <c r="A113" t="s">
        <v>56</v>
      </c>
      <c r="B113" t="s">
        <v>53</v>
      </c>
      <c r="C113" t="s">
        <v>55</v>
      </c>
      <c r="D113" t="s">
        <v>54</v>
      </c>
      <c r="F113">
        <v>1195621598</v>
      </c>
      <c r="G113" t="s">
        <v>53</v>
      </c>
      <c r="H113">
        <v>1162116447</v>
      </c>
      <c r="I113" t="s">
        <v>52</v>
      </c>
      <c r="J113" t="s">
        <v>33</v>
      </c>
      <c r="K113" s="2">
        <v>43570</v>
      </c>
      <c r="N113">
        <v>8420</v>
      </c>
      <c r="O113" s="1">
        <v>84530</v>
      </c>
      <c r="P113">
        <v>50192</v>
      </c>
      <c r="Q113" s="1">
        <v>202378</v>
      </c>
    </row>
    <row r="114" spans="1:17" x14ac:dyDescent="0.2">
      <c r="A114" t="s">
        <v>56</v>
      </c>
      <c r="B114" t="s">
        <v>53</v>
      </c>
      <c r="C114" t="s">
        <v>55</v>
      </c>
      <c r="D114" t="s">
        <v>54</v>
      </c>
      <c r="F114">
        <v>1195621598</v>
      </c>
      <c r="G114" t="s">
        <v>53</v>
      </c>
      <c r="H114">
        <v>1162116447</v>
      </c>
      <c r="I114" t="s">
        <v>52</v>
      </c>
      <c r="J114" t="s">
        <v>33</v>
      </c>
      <c r="K114" s="2">
        <v>43571</v>
      </c>
      <c r="N114">
        <v>7708</v>
      </c>
      <c r="O114" s="1">
        <v>71530</v>
      </c>
      <c r="P114">
        <v>46413</v>
      </c>
      <c r="Q114" s="1">
        <v>181131</v>
      </c>
    </row>
    <row r="115" spans="1:17" x14ac:dyDescent="0.2">
      <c r="A115" t="s">
        <v>56</v>
      </c>
      <c r="B115" t="s">
        <v>53</v>
      </c>
      <c r="C115" t="s">
        <v>55</v>
      </c>
      <c r="D115" t="s">
        <v>54</v>
      </c>
      <c r="F115">
        <v>1195621598</v>
      </c>
      <c r="G115" t="s">
        <v>53</v>
      </c>
      <c r="H115">
        <v>1162116447</v>
      </c>
      <c r="I115" t="s">
        <v>52</v>
      </c>
      <c r="J115" t="s">
        <v>33</v>
      </c>
      <c r="K115" s="2">
        <v>43572</v>
      </c>
      <c r="N115">
        <v>7404</v>
      </c>
      <c r="O115" s="1">
        <v>71619</v>
      </c>
      <c r="P115">
        <v>44894</v>
      </c>
      <c r="Q115" s="1">
        <v>201434</v>
      </c>
    </row>
    <row r="116" spans="1:17" x14ac:dyDescent="0.2">
      <c r="A116" t="s">
        <v>56</v>
      </c>
      <c r="B116" t="s">
        <v>53</v>
      </c>
      <c r="C116" t="s">
        <v>55</v>
      </c>
      <c r="D116" t="s">
        <v>54</v>
      </c>
      <c r="F116">
        <v>1195621598</v>
      </c>
      <c r="G116" t="s">
        <v>53</v>
      </c>
      <c r="H116">
        <v>1162116447</v>
      </c>
      <c r="I116" t="s">
        <v>52</v>
      </c>
      <c r="J116" t="s">
        <v>33</v>
      </c>
      <c r="K116" s="2">
        <v>43573</v>
      </c>
      <c r="N116">
        <v>8452</v>
      </c>
      <c r="O116" s="1">
        <v>87155</v>
      </c>
      <c r="P116">
        <v>47677</v>
      </c>
      <c r="Q116" s="1">
        <v>203114</v>
      </c>
    </row>
    <row r="117" spans="1:17" x14ac:dyDescent="0.2">
      <c r="A117" t="s">
        <v>56</v>
      </c>
      <c r="B117" t="s">
        <v>53</v>
      </c>
      <c r="C117" t="s">
        <v>55</v>
      </c>
      <c r="D117" t="s">
        <v>54</v>
      </c>
      <c r="F117">
        <v>1195621598</v>
      </c>
      <c r="G117" t="s">
        <v>53</v>
      </c>
      <c r="H117">
        <v>1162116447</v>
      </c>
      <c r="I117" t="s">
        <v>52</v>
      </c>
      <c r="J117" t="s">
        <v>33</v>
      </c>
      <c r="K117" s="2">
        <v>43574</v>
      </c>
      <c r="N117">
        <v>10482</v>
      </c>
      <c r="O117" s="1">
        <v>92556</v>
      </c>
      <c r="P117">
        <v>55038</v>
      </c>
      <c r="Q117" s="1">
        <v>244917</v>
      </c>
    </row>
    <row r="118" spans="1:17" x14ac:dyDescent="0.2">
      <c r="A118" t="s">
        <v>56</v>
      </c>
      <c r="B118" t="s">
        <v>53</v>
      </c>
      <c r="C118" t="s">
        <v>55</v>
      </c>
      <c r="D118" t="s">
        <v>54</v>
      </c>
      <c r="F118">
        <v>1195621598</v>
      </c>
      <c r="G118" t="s">
        <v>53</v>
      </c>
      <c r="H118">
        <v>1162116447</v>
      </c>
      <c r="I118" t="s">
        <v>52</v>
      </c>
      <c r="J118" t="s">
        <v>33</v>
      </c>
      <c r="K118" s="2">
        <v>43575</v>
      </c>
      <c r="N118">
        <v>10281</v>
      </c>
      <c r="O118" s="1">
        <v>96348</v>
      </c>
      <c r="P118">
        <v>56380</v>
      </c>
      <c r="Q118" s="1">
        <v>206676</v>
      </c>
    </row>
    <row r="119" spans="1:17" x14ac:dyDescent="0.2">
      <c r="A119" t="s">
        <v>56</v>
      </c>
      <c r="B119" t="s">
        <v>53</v>
      </c>
      <c r="C119" t="s">
        <v>55</v>
      </c>
      <c r="D119" t="s">
        <v>54</v>
      </c>
      <c r="F119">
        <v>1195621598</v>
      </c>
      <c r="G119" t="s">
        <v>53</v>
      </c>
      <c r="H119">
        <v>1162116447</v>
      </c>
      <c r="I119" t="s">
        <v>52</v>
      </c>
      <c r="J119" t="s">
        <v>33</v>
      </c>
      <c r="K119" s="2">
        <v>43576</v>
      </c>
      <c r="N119">
        <v>8405</v>
      </c>
      <c r="O119" s="1">
        <v>91673</v>
      </c>
      <c r="P119">
        <v>52830</v>
      </c>
      <c r="Q119" s="1">
        <v>216271</v>
      </c>
    </row>
    <row r="120" spans="1:17" x14ac:dyDescent="0.2">
      <c r="A120" t="s">
        <v>56</v>
      </c>
      <c r="B120" t="s">
        <v>53</v>
      </c>
      <c r="C120" t="s">
        <v>55</v>
      </c>
      <c r="D120" t="s">
        <v>54</v>
      </c>
      <c r="F120">
        <v>1195621598</v>
      </c>
      <c r="G120" t="s">
        <v>53</v>
      </c>
      <c r="H120">
        <v>1162116447</v>
      </c>
      <c r="I120" t="s">
        <v>52</v>
      </c>
      <c r="J120" t="s">
        <v>33</v>
      </c>
      <c r="K120" s="2">
        <v>43577</v>
      </c>
      <c r="N120">
        <v>7622</v>
      </c>
      <c r="O120" s="1">
        <v>77009</v>
      </c>
      <c r="P120">
        <v>43058</v>
      </c>
      <c r="Q120" s="1">
        <v>202298</v>
      </c>
    </row>
    <row r="121" spans="1:17" x14ac:dyDescent="0.2">
      <c r="A121" t="s">
        <v>56</v>
      </c>
      <c r="B121" t="s">
        <v>53</v>
      </c>
      <c r="C121" t="s">
        <v>55</v>
      </c>
      <c r="D121" t="s">
        <v>54</v>
      </c>
      <c r="F121">
        <v>1195621598</v>
      </c>
      <c r="G121" t="s">
        <v>53</v>
      </c>
      <c r="H121">
        <v>1162116447</v>
      </c>
      <c r="I121" t="s">
        <v>52</v>
      </c>
      <c r="J121" t="s">
        <v>33</v>
      </c>
      <c r="K121" s="2">
        <v>43578</v>
      </c>
      <c r="N121">
        <v>6877</v>
      </c>
      <c r="O121" s="1">
        <v>81912</v>
      </c>
      <c r="P121">
        <v>40275</v>
      </c>
      <c r="Q121" s="1">
        <v>183909</v>
      </c>
    </row>
    <row r="122" spans="1:17" x14ac:dyDescent="0.2">
      <c r="A122" t="s">
        <v>56</v>
      </c>
      <c r="B122" t="s">
        <v>53</v>
      </c>
      <c r="C122" t="s">
        <v>55</v>
      </c>
      <c r="D122" t="s">
        <v>54</v>
      </c>
      <c r="F122">
        <v>1195621598</v>
      </c>
      <c r="G122" t="s">
        <v>53</v>
      </c>
      <c r="H122">
        <v>1162116447</v>
      </c>
      <c r="I122" t="s">
        <v>52</v>
      </c>
      <c r="J122" t="s">
        <v>33</v>
      </c>
      <c r="K122" s="2">
        <v>43579</v>
      </c>
      <c r="N122">
        <v>5402</v>
      </c>
      <c r="O122" s="1">
        <v>78615</v>
      </c>
      <c r="P122">
        <v>37057</v>
      </c>
      <c r="Q122" s="1">
        <v>179915</v>
      </c>
    </row>
    <row r="123" spans="1:17" x14ac:dyDescent="0.2">
      <c r="A123" t="s">
        <v>56</v>
      </c>
      <c r="B123" t="s">
        <v>53</v>
      </c>
      <c r="C123" t="s">
        <v>55</v>
      </c>
      <c r="D123" t="s">
        <v>54</v>
      </c>
      <c r="F123">
        <v>1195621598</v>
      </c>
      <c r="G123" t="s">
        <v>53</v>
      </c>
      <c r="H123">
        <v>1162116447</v>
      </c>
      <c r="I123" t="s">
        <v>52</v>
      </c>
      <c r="J123" t="s">
        <v>33</v>
      </c>
      <c r="K123" s="2">
        <v>43580</v>
      </c>
      <c r="N123">
        <v>5483</v>
      </c>
      <c r="O123" s="1">
        <v>84366</v>
      </c>
      <c r="P123">
        <v>36886</v>
      </c>
      <c r="Q123" s="1">
        <v>220402</v>
      </c>
    </row>
    <row r="124" spans="1:17" x14ac:dyDescent="0.2">
      <c r="A124" t="s">
        <v>56</v>
      </c>
      <c r="B124" t="s">
        <v>53</v>
      </c>
      <c r="C124" t="s">
        <v>55</v>
      </c>
      <c r="D124" t="s">
        <v>54</v>
      </c>
      <c r="F124">
        <v>1195621598</v>
      </c>
      <c r="G124" t="s">
        <v>53</v>
      </c>
      <c r="H124">
        <v>1162116447</v>
      </c>
      <c r="I124" t="s">
        <v>52</v>
      </c>
      <c r="J124" t="s">
        <v>33</v>
      </c>
      <c r="K124" s="2">
        <v>43581</v>
      </c>
      <c r="N124">
        <v>5920</v>
      </c>
      <c r="O124" s="1">
        <v>93911</v>
      </c>
      <c r="P124">
        <v>33104</v>
      </c>
      <c r="Q124" s="1">
        <v>203760</v>
      </c>
    </row>
    <row r="125" spans="1:17" x14ac:dyDescent="0.2">
      <c r="A125" t="s">
        <v>56</v>
      </c>
      <c r="B125" t="s">
        <v>53</v>
      </c>
      <c r="C125" t="s">
        <v>55</v>
      </c>
      <c r="D125" t="s">
        <v>54</v>
      </c>
      <c r="F125">
        <v>1195621598</v>
      </c>
      <c r="G125" t="s">
        <v>53</v>
      </c>
      <c r="H125">
        <v>1162116447</v>
      </c>
      <c r="I125" t="s">
        <v>52</v>
      </c>
      <c r="J125" t="s">
        <v>33</v>
      </c>
      <c r="K125" s="2">
        <v>43582</v>
      </c>
      <c r="N125">
        <v>7173</v>
      </c>
      <c r="O125" s="1">
        <v>102610</v>
      </c>
      <c r="P125">
        <v>38662</v>
      </c>
      <c r="Q125" s="1">
        <v>231179</v>
      </c>
    </row>
    <row r="126" spans="1:17" x14ac:dyDescent="0.2">
      <c r="A126" t="s">
        <v>56</v>
      </c>
      <c r="B126" t="s">
        <v>53</v>
      </c>
      <c r="C126" t="s">
        <v>55</v>
      </c>
      <c r="D126" t="s">
        <v>54</v>
      </c>
      <c r="F126">
        <v>1195621598</v>
      </c>
      <c r="G126" t="s">
        <v>53</v>
      </c>
      <c r="H126">
        <v>1162116447</v>
      </c>
      <c r="I126" t="s">
        <v>52</v>
      </c>
      <c r="J126" t="s">
        <v>33</v>
      </c>
      <c r="K126" s="2">
        <v>43583</v>
      </c>
      <c r="N126">
        <v>6981</v>
      </c>
      <c r="O126" s="1">
        <v>101537</v>
      </c>
      <c r="P126">
        <v>41087</v>
      </c>
      <c r="Q126" s="1">
        <v>220282</v>
      </c>
    </row>
    <row r="127" spans="1:17" x14ac:dyDescent="0.2">
      <c r="A127" t="s">
        <v>56</v>
      </c>
      <c r="B127" t="s">
        <v>53</v>
      </c>
      <c r="C127" t="s">
        <v>55</v>
      </c>
      <c r="D127" t="s">
        <v>54</v>
      </c>
      <c r="F127">
        <v>1195621598</v>
      </c>
      <c r="G127" t="s">
        <v>53</v>
      </c>
      <c r="H127">
        <v>1162116447</v>
      </c>
      <c r="I127" t="s">
        <v>52</v>
      </c>
      <c r="J127" t="s">
        <v>33</v>
      </c>
      <c r="K127" s="2">
        <v>43584</v>
      </c>
      <c r="N127">
        <v>4289</v>
      </c>
      <c r="O127" s="1">
        <v>76455</v>
      </c>
      <c r="P127">
        <v>29033</v>
      </c>
      <c r="Q127" s="1">
        <v>192086</v>
      </c>
    </row>
    <row r="128" spans="1:17" x14ac:dyDescent="0.2">
      <c r="A128" t="s">
        <v>56</v>
      </c>
      <c r="B128" t="s">
        <v>53</v>
      </c>
      <c r="C128" t="s">
        <v>55</v>
      </c>
      <c r="D128" t="s">
        <v>54</v>
      </c>
      <c r="F128">
        <v>1195621598</v>
      </c>
      <c r="G128" t="s">
        <v>53</v>
      </c>
      <c r="H128">
        <v>1162116447</v>
      </c>
      <c r="I128" t="s">
        <v>52</v>
      </c>
      <c r="J128" t="s">
        <v>33</v>
      </c>
      <c r="K128" s="2">
        <v>43585</v>
      </c>
      <c r="N128">
        <v>3960</v>
      </c>
      <c r="O128" s="1">
        <v>79470</v>
      </c>
      <c r="P128">
        <v>24899</v>
      </c>
      <c r="Q128" s="1">
        <v>206374</v>
      </c>
    </row>
    <row r="129" spans="1:17" x14ac:dyDescent="0.2">
      <c r="A129" t="s">
        <v>56</v>
      </c>
      <c r="B129" t="s">
        <v>53</v>
      </c>
      <c r="C129" t="s">
        <v>55</v>
      </c>
      <c r="D129" t="s">
        <v>54</v>
      </c>
      <c r="F129">
        <v>1195621598</v>
      </c>
      <c r="G129" t="s">
        <v>53</v>
      </c>
      <c r="H129">
        <v>1162116447</v>
      </c>
      <c r="I129" t="s">
        <v>52</v>
      </c>
      <c r="J129" t="s">
        <v>33</v>
      </c>
      <c r="K129" s="2">
        <v>43586</v>
      </c>
      <c r="N129">
        <v>3835</v>
      </c>
      <c r="O129" s="1">
        <v>77129</v>
      </c>
      <c r="P129">
        <v>25385</v>
      </c>
      <c r="Q129" s="1">
        <v>203107</v>
      </c>
    </row>
    <row r="130" spans="1:17" x14ac:dyDescent="0.2">
      <c r="A130" t="s">
        <v>56</v>
      </c>
      <c r="B130" t="s">
        <v>53</v>
      </c>
      <c r="C130" t="s">
        <v>55</v>
      </c>
      <c r="D130" t="s">
        <v>54</v>
      </c>
      <c r="F130">
        <v>1195621598</v>
      </c>
      <c r="G130" t="s">
        <v>53</v>
      </c>
      <c r="H130">
        <v>1162116447</v>
      </c>
      <c r="I130" t="s">
        <v>52</v>
      </c>
      <c r="J130" t="s">
        <v>33</v>
      </c>
      <c r="K130" s="2">
        <v>43587</v>
      </c>
      <c r="N130">
        <v>3887</v>
      </c>
      <c r="O130" s="1">
        <v>81009</v>
      </c>
      <c r="P130">
        <v>25839</v>
      </c>
      <c r="Q130" s="1">
        <v>234363</v>
      </c>
    </row>
    <row r="131" spans="1:17" x14ac:dyDescent="0.2">
      <c r="A131" t="s">
        <v>56</v>
      </c>
      <c r="B131" t="s">
        <v>53</v>
      </c>
      <c r="C131" t="s">
        <v>55</v>
      </c>
      <c r="D131" t="s">
        <v>54</v>
      </c>
      <c r="F131">
        <v>1195621598</v>
      </c>
      <c r="G131" t="s">
        <v>53</v>
      </c>
      <c r="H131">
        <v>1162116447</v>
      </c>
      <c r="I131" t="s">
        <v>52</v>
      </c>
      <c r="J131" t="s">
        <v>33</v>
      </c>
      <c r="K131" s="2">
        <v>43588</v>
      </c>
      <c r="N131">
        <v>4364</v>
      </c>
      <c r="O131" s="1">
        <v>81978</v>
      </c>
      <c r="P131">
        <v>24967</v>
      </c>
      <c r="Q131" s="1">
        <v>191438</v>
      </c>
    </row>
    <row r="132" spans="1:17" x14ac:dyDescent="0.2">
      <c r="A132" t="s">
        <v>56</v>
      </c>
      <c r="B132" t="s">
        <v>53</v>
      </c>
      <c r="C132" t="s">
        <v>55</v>
      </c>
      <c r="D132" t="s">
        <v>54</v>
      </c>
      <c r="F132">
        <v>1195621598</v>
      </c>
      <c r="G132" t="s">
        <v>53</v>
      </c>
      <c r="H132">
        <v>1162116447</v>
      </c>
      <c r="I132" t="s">
        <v>52</v>
      </c>
      <c r="J132" t="s">
        <v>33</v>
      </c>
      <c r="K132" s="2">
        <v>43589</v>
      </c>
      <c r="N132">
        <v>6618</v>
      </c>
      <c r="O132" s="1">
        <v>91669</v>
      </c>
      <c r="P132">
        <v>38125</v>
      </c>
      <c r="Q132" s="1">
        <v>235623</v>
      </c>
    </row>
    <row r="133" spans="1:17" x14ac:dyDescent="0.2">
      <c r="A133" t="s">
        <v>56</v>
      </c>
      <c r="B133" t="s">
        <v>53</v>
      </c>
      <c r="C133" t="s">
        <v>55</v>
      </c>
      <c r="D133" t="s">
        <v>54</v>
      </c>
      <c r="F133">
        <v>1195621598</v>
      </c>
      <c r="G133" t="s">
        <v>53</v>
      </c>
      <c r="H133">
        <v>1162116447</v>
      </c>
      <c r="I133" t="s">
        <v>52</v>
      </c>
      <c r="J133" t="s">
        <v>33</v>
      </c>
      <c r="K133" s="2">
        <v>43590</v>
      </c>
      <c r="N133">
        <v>6201</v>
      </c>
      <c r="O133" s="1">
        <v>105515</v>
      </c>
      <c r="P133">
        <v>37775</v>
      </c>
      <c r="Q133" s="1">
        <v>254542</v>
      </c>
    </row>
    <row r="134" spans="1:17" x14ac:dyDescent="0.2">
      <c r="A134" t="s">
        <v>56</v>
      </c>
      <c r="B134" t="s">
        <v>53</v>
      </c>
      <c r="C134" t="s">
        <v>55</v>
      </c>
      <c r="D134" t="s">
        <v>54</v>
      </c>
      <c r="F134">
        <v>1195621598</v>
      </c>
      <c r="G134" t="s">
        <v>53</v>
      </c>
      <c r="H134">
        <v>1162116447</v>
      </c>
      <c r="I134" t="s">
        <v>52</v>
      </c>
      <c r="J134" t="s">
        <v>33</v>
      </c>
      <c r="K134" s="2">
        <v>43591</v>
      </c>
      <c r="N134">
        <v>3866</v>
      </c>
      <c r="O134" s="1">
        <v>79320</v>
      </c>
      <c r="P134">
        <v>25719</v>
      </c>
      <c r="Q134" s="1">
        <v>193811</v>
      </c>
    </row>
    <row r="135" spans="1:17" x14ac:dyDescent="0.2">
      <c r="A135" t="s">
        <v>56</v>
      </c>
      <c r="B135" t="s">
        <v>53</v>
      </c>
      <c r="C135" t="s">
        <v>55</v>
      </c>
      <c r="D135" t="s">
        <v>54</v>
      </c>
      <c r="F135">
        <v>1195621598</v>
      </c>
      <c r="G135" t="s">
        <v>53</v>
      </c>
      <c r="H135">
        <v>1162116447</v>
      </c>
      <c r="I135" t="s">
        <v>52</v>
      </c>
      <c r="J135" t="s">
        <v>33</v>
      </c>
      <c r="K135" s="2">
        <v>43592</v>
      </c>
      <c r="N135">
        <v>3678</v>
      </c>
      <c r="O135" s="1">
        <v>72866</v>
      </c>
      <c r="P135">
        <v>25218</v>
      </c>
      <c r="Q135" s="1">
        <v>184584</v>
      </c>
    </row>
    <row r="136" spans="1:17" x14ac:dyDescent="0.2">
      <c r="A136" t="s">
        <v>56</v>
      </c>
      <c r="B136" t="s">
        <v>53</v>
      </c>
      <c r="C136" t="s">
        <v>55</v>
      </c>
      <c r="D136" t="s">
        <v>54</v>
      </c>
      <c r="F136">
        <v>1195621598</v>
      </c>
      <c r="G136" t="s">
        <v>53</v>
      </c>
      <c r="H136">
        <v>1162116447</v>
      </c>
      <c r="I136" t="s">
        <v>52</v>
      </c>
      <c r="J136" t="s">
        <v>33</v>
      </c>
      <c r="K136" s="2">
        <v>43593</v>
      </c>
      <c r="N136">
        <v>3303</v>
      </c>
      <c r="O136" s="1">
        <v>72741</v>
      </c>
      <c r="P136">
        <v>25158</v>
      </c>
      <c r="Q136" s="1">
        <v>122142</v>
      </c>
    </row>
    <row r="137" spans="1:17" x14ac:dyDescent="0.2">
      <c r="A137" t="s">
        <v>56</v>
      </c>
      <c r="B137" t="s">
        <v>53</v>
      </c>
      <c r="C137" t="s">
        <v>55</v>
      </c>
      <c r="D137" t="s">
        <v>54</v>
      </c>
      <c r="F137">
        <v>1195621598</v>
      </c>
      <c r="G137" t="s">
        <v>53</v>
      </c>
      <c r="H137">
        <v>1162116447</v>
      </c>
      <c r="I137" t="s">
        <v>52</v>
      </c>
      <c r="J137" t="s">
        <v>33</v>
      </c>
      <c r="K137" s="2">
        <v>43594</v>
      </c>
      <c r="N137">
        <v>3254</v>
      </c>
      <c r="O137" s="1">
        <v>70773</v>
      </c>
      <c r="P137">
        <v>24035</v>
      </c>
      <c r="Q137" s="1">
        <v>253596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7"/>
  <sheetViews>
    <sheetView topLeftCell="C1" workbookViewId="0">
      <selection activeCell="K9" sqref="K9:Q97"/>
    </sheetView>
  </sheetViews>
  <sheetFormatPr baseColWidth="10" defaultRowHeight="16" x14ac:dyDescent="0.2"/>
  <sheetData>
    <row r="1" spans="1:19" x14ac:dyDescent="0.2">
      <c r="A1" t="s">
        <v>0</v>
      </c>
    </row>
    <row r="2" spans="1:19" x14ac:dyDescent="0.2">
      <c r="A2" t="s">
        <v>1</v>
      </c>
      <c r="B2" t="s">
        <v>2</v>
      </c>
    </row>
    <row r="3" spans="1:19" x14ac:dyDescent="0.2">
      <c r="A3" t="s">
        <v>3</v>
      </c>
      <c r="B3" t="s">
        <v>4</v>
      </c>
    </row>
    <row r="4" spans="1:19" x14ac:dyDescent="0.2">
      <c r="A4" t="s">
        <v>5</v>
      </c>
      <c r="B4" t="s">
        <v>6</v>
      </c>
    </row>
    <row r="5" spans="1:19" x14ac:dyDescent="0.2">
      <c r="A5" t="s">
        <v>7</v>
      </c>
      <c r="B5">
        <v>119525</v>
      </c>
    </row>
    <row r="6" spans="1:19" x14ac:dyDescent="0.2">
      <c r="A6" t="s">
        <v>8</v>
      </c>
      <c r="B6" s="1">
        <v>1613121</v>
      </c>
    </row>
    <row r="8" spans="1:19" x14ac:dyDescent="0.2">
      <c r="A8" t="s">
        <v>9</v>
      </c>
      <c r="B8" t="s">
        <v>10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  <c r="Q8" t="s">
        <v>25</v>
      </c>
      <c r="R8" t="s">
        <v>26</v>
      </c>
      <c r="S8" t="s">
        <v>27</v>
      </c>
    </row>
    <row r="9" spans="1:19" x14ac:dyDescent="0.2">
      <c r="A9" t="s">
        <v>28</v>
      </c>
      <c r="B9" t="s">
        <v>29</v>
      </c>
      <c r="C9" t="s">
        <v>30</v>
      </c>
      <c r="D9" t="s">
        <v>31</v>
      </c>
      <c r="F9">
        <v>1144401880</v>
      </c>
      <c r="G9" t="s">
        <v>29</v>
      </c>
      <c r="H9">
        <v>298910979</v>
      </c>
      <c r="I9" t="s">
        <v>32</v>
      </c>
      <c r="J9" t="s">
        <v>33</v>
      </c>
      <c r="K9" s="2">
        <v>43506</v>
      </c>
      <c r="N9">
        <v>607</v>
      </c>
      <c r="O9" s="1">
        <v>6239</v>
      </c>
      <c r="P9">
        <v>1646</v>
      </c>
      <c r="Q9" s="1">
        <v>14633</v>
      </c>
    </row>
    <row r="10" spans="1:19" x14ac:dyDescent="0.2">
      <c r="A10" t="s">
        <v>28</v>
      </c>
      <c r="B10" t="s">
        <v>29</v>
      </c>
      <c r="C10" t="s">
        <v>30</v>
      </c>
      <c r="D10" t="s">
        <v>31</v>
      </c>
      <c r="F10">
        <v>1144401880</v>
      </c>
      <c r="G10" t="s">
        <v>29</v>
      </c>
      <c r="H10">
        <v>298910979</v>
      </c>
      <c r="I10" t="s">
        <v>32</v>
      </c>
      <c r="J10" t="s">
        <v>33</v>
      </c>
      <c r="K10" s="2">
        <v>43507</v>
      </c>
      <c r="N10">
        <v>457</v>
      </c>
      <c r="O10" s="1">
        <v>5420</v>
      </c>
      <c r="P10">
        <v>1225</v>
      </c>
      <c r="Q10" s="1">
        <v>11547</v>
      </c>
    </row>
    <row r="11" spans="1:19" x14ac:dyDescent="0.2">
      <c r="A11" t="s">
        <v>28</v>
      </c>
      <c r="B11" t="s">
        <v>29</v>
      </c>
      <c r="C11" t="s">
        <v>30</v>
      </c>
      <c r="D11" t="s">
        <v>31</v>
      </c>
      <c r="F11">
        <v>1144401880</v>
      </c>
      <c r="G11" t="s">
        <v>29</v>
      </c>
      <c r="H11">
        <v>298910979</v>
      </c>
      <c r="I11" t="s">
        <v>32</v>
      </c>
      <c r="J11" t="s">
        <v>33</v>
      </c>
      <c r="K11" s="2">
        <v>43508</v>
      </c>
      <c r="N11">
        <v>420</v>
      </c>
      <c r="O11" s="1">
        <v>4775</v>
      </c>
      <c r="P11">
        <v>1275</v>
      </c>
      <c r="Q11" s="1">
        <v>12211</v>
      </c>
    </row>
    <row r="12" spans="1:19" x14ac:dyDescent="0.2">
      <c r="A12" t="s">
        <v>28</v>
      </c>
      <c r="B12" t="s">
        <v>29</v>
      </c>
      <c r="C12" t="s">
        <v>30</v>
      </c>
      <c r="D12" t="s">
        <v>31</v>
      </c>
      <c r="F12">
        <v>1144401880</v>
      </c>
      <c r="G12" t="s">
        <v>29</v>
      </c>
      <c r="H12">
        <v>298910979</v>
      </c>
      <c r="I12" t="s">
        <v>32</v>
      </c>
      <c r="J12" t="s">
        <v>33</v>
      </c>
      <c r="K12" s="2">
        <v>43509</v>
      </c>
      <c r="N12">
        <v>427</v>
      </c>
      <c r="O12" s="1">
        <v>5086</v>
      </c>
      <c r="P12">
        <v>1174</v>
      </c>
      <c r="Q12" s="1">
        <v>12062</v>
      </c>
    </row>
    <row r="13" spans="1:19" x14ac:dyDescent="0.2">
      <c r="A13" t="s">
        <v>28</v>
      </c>
      <c r="B13" t="s">
        <v>29</v>
      </c>
      <c r="C13" t="s">
        <v>30</v>
      </c>
      <c r="D13" t="s">
        <v>31</v>
      </c>
      <c r="F13">
        <v>1144401880</v>
      </c>
      <c r="G13" t="s">
        <v>29</v>
      </c>
      <c r="H13">
        <v>298910979</v>
      </c>
      <c r="I13" t="s">
        <v>32</v>
      </c>
      <c r="J13" t="s">
        <v>33</v>
      </c>
      <c r="K13" s="2">
        <v>43510</v>
      </c>
      <c r="N13">
        <v>387</v>
      </c>
      <c r="O13" s="1">
        <v>5067</v>
      </c>
      <c r="P13">
        <v>1033</v>
      </c>
      <c r="Q13" s="1">
        <v>12427</v>
      </c>
    </row>
    <row r="14" spans="1:19" x14ac:dyDescent="0.2">
      <c r="A14" t="s">
        <v>28</v>
      </c>
      <c r="B14" t="s">
        <v>29</v>
      </c>
      <c r="C14" t="s">
        <v>30</v>
      </c>
      <c r="D14" t="s">
        <v>31</v>
      </c>
      <c r="F14">
        <v>1144401880</v>
      </c>
      <c r="G14" t="s">
        <v>29</v>
      </c>
      <c r="H14">
        <v>298910979</v>
      </c>
      <c r="I14" t="s">
        <v>32</v>
      </c>
      <c r="J14" t="s">
        <v>33</v>
      </c>
      <c r="K14" s="2">
        <v>43511</v>
      </c>
      <c r="N14">
        <v>418</v>
      </c>
      <c r="O14" s="1">
        <v>5802</v>
      </c>
      <c r="P14">
        <v>1060</v>
      </c>
      <c r="Q14" s="1">
        <v>13301</v>
      </c>
    </row>
    <row r="15" spans="1:19" x14ac:dyDescent="0.2">
      <c r="A15" t="s">
        <v>28</v>
      </c>
      <c r="B15" t="s">
        <v>29</v>
      </c>
      <c r="C15" t="s">
        <v>30</v>
      </c>
      <c r="D15" t="s">
        <v>31</v>
      </c>
      <c r="F15">
        <v>1144401880</v>
      </c>
      <c r="G15" t="s">
        <v>29</v>
      </c>
      <c r="H15">
        <v>298910979</v>
      </c>
      <c r="I15" t="s">
        <v>32</v>
      </c>
      <c r="J15" t="s">
        <v>33</v>
      </c>
      <c r="K15" s="2">
        <v>43512</v>
      </c>
      <c r="N15">
        <v>517</v>
      </c>
      <c r="O15" s="1">
        <v>7714</v>
      </c>
      <c r="P15">
        <v>1411</v>
      </c>
      <c r="Q15" s="1">
        <v>16551</v>
      </c>
    </row>
    <row r="16" spans="1:19" x14ac:dyDescent="0.2">
      <c r="A16" t="s">
        <v>28</v>
      </c>
      <c r="B16" t="s">
        <v>29</v>
      </c>
      <c r="C16" t="s">
        <v>30</v>
      </c>
      <c r="D16" t="s">
        <v>31</v>
      </c>
      <c r="F16">
        <v>1144401880</v>
      </c>
      <c r="G16" t="s">
        <v>29</v>
      </c>
      <c r="H16">
        <v>298910979</v>
      </c>
      <c r="I16" t="s">
        <v>32</v>
      </c>
      <c r="J16" t="s">
        <v>33</v>
      </c>
      <c r="K16" s="2">
        <v>43513</v>
      </c>
      <c r="N16">
        <v>605</v>
      </c>
      <c r="O16" s="1">
        <v>7087</v>
      </c>
      <c r="P16">
        <v>1476</v>
      </c>
      <c r="Q16" s="1">
        <v>15520</v>
      </c>
    </row>
    <row r="17" spans="1:17" x14ac:dyDescent="0.2">
      <c r="A17" t="s">
        <v>28</v>
      </c>
      <c r="B17" t="s">
        <v>29</v>
      </c>
      <c r="C17" t="s">
        <v>30</v>
      </c>
      <c r="D17" t="s">
        <v>31</v>
      </c>
      <c r="F17">
        <v>1144401880</v>
      </c>
      <c r="G17" t="s">
        <v>29</v>
      </c>
      <c r="H17">
        <v>298910979</v>
      </c>
      <c r="I17" t="s">
        <v>32</v>
      </c>
      <c r="J17" t="s">
        <v>33</v>
      </c>
      <c r="K17" s="2">
        <v>43514</v>
      </c>
      <c r="N17">
        <v>513</v>
      </c>
      <c r="O17" s="1">
        <v>5819</v>
      </c>
      <c r="P17">
        <v>1179</v>
      </c>
      <c r="Q17" s="1">
        <v>14468</v>
      </c>
    </row>
    <row r="18" spans="1:17" x14ac:dyDescent="0.2">
      <c r="A18" t="s">
        <v>28</v>
      </c>
      <c r="B18" t="s">
        <v>29</v>
      </c>
      <c r="C18" t="s">
        <v>30</v>
      </c>
      <c r="D18" t="s">
        <v>31</v>
      </c>
      <c r="F18">
        <v>1144401880</v>
      </c>
      <c r="G18" t="s">
        <v>29</v>
      </c>
      <c r="H18">
        <v>298910979</v>
      </c>
      <c r="I18" t="s">
        <v>32</v>
      </c>
      <c r="J18" t="s">
        <v>33</v>
      </c>
      <c r="K18" s="2">
        <v>43515</v>
      </c>
      <c r="N18">
        <v>459</v>
      </c>
      <c r="O18" s="1">
        <v>5163</v>
      </c>
      <c r="P18">
        <v>1199</v>
      </c>
      <c r="Q18" s="1">
        <v>11678</v>
      </c>
    </row>
    <row r="19" spans="1:17" x14ac:dyDescent="0.2">
      <c r="A19" t="s">
        <v>28</v>
      </c>
      <c r="B19" t="s">
        <v>29</v>
      </c>
      <c r="C19" t="s">
        <v>30</v>
      </c>
      <c r="D19" t="s">
        <v>31</v>
      </c>
      <c r="F19">
        <v>1144401880</v>
      </c>
      <c r="G19" t="s">
        <v>29</v>
      </c>
      <c r="H19">
        <v>298910979</v>
      </c>
      <c r="I19" t="s">
        <v>32</v>
      </c>
      <c r="J19" t="s">
        <v>33</v>
      </c>
      <c r="K19" s="2">
        <v>43516</v>
      </c>
      <c r="N19">
        <v>479</v>
      </c>
      <c r="O19" s="1">
        <v>5001</v>
      </c>
      <c r="P19">
        <v>1367</v>
      </c>
      <c r="Q19" s="1">
        <v>14904</v>
      </c>
    </row>
    <row r="20" spans="1:17" x14ac:dyDescent="0.2">
      <c r="A20" t="s">
        <v>28</v>
      </c>
      <c r="B20" t="s">
        <v>29</v>
      </c>
      <c r="C20" t="s">
        <v>30</v>
      </c>
      <c r="D20" t="s">
        <v>31</v>
      </c>
      <c r="F20">
        <v>1144401880</v>
      </c>
      <c r="G20" t="s">
        <v>29</v>
      </c>
      <c r="H20">
        <v>298910979</v>
      </c>
      <c r="I20" t="s">
        <v>32</v>
      </c>
      <c r="J20" t="s">
        <v>33</v>
      </c>
      <c r="K20" s="2">
        <v>43517</v>
      </c>
      <c r="N20">
        <v>431</v>
      </c>
      <c r="O20" s="1">
        <v>4267</v>
      </c>
      <c r="P20">
        <v>1042</v>
      </c>
      <c r="Q20" s="1">
        <v>12253</v>
      </c>
    </row>
    <row r="21" spans="1:17" x14ac:dyDescent="0.2">
      <c r="A21" t="s">
        <v>28</v>
      </c>
      <c r="B21" t="s">
        <v>29</v>
      </c>
      <c r="C21" t="s">
        <v>30</v>
      </c>
      <c r="D21" t="s">
        <v>31</v>
      </c>
      <c r="F21">
        <v>1144401880</v>
      </c>
      <c r="G21" t="s">
        <v>29</v>
      </c>
      <c r="H21">
        <v>298910979</v>
      </c>
      <c r="I21" t="s">
        <v>32</v>
      </c>
      <c r="J21" t="s">
        <v>33</v>
      </c>
      <c r="K21" s="2">
        <v>43518</v>
      </c>
      <c r="N21">
        <v>487</v>
      </c>
      <c r="O21" s="1">
        <v>4758</v>
      </c>
      <c r="P21">
        <v>1054</v>
      </c>
      <c r="Q21" s="1">
        <v>12475</v>
      </c>
    </row>
    <row r="22" spans="1:17" x14ac:dyDescent="0.2">
      <c r="A22" t="s">
        <v>28</v>
      </c>
      <c r="B22" t="s">
        <v>29</v>
      </c>
      <c r="C22" t="s">
        <v>30</v>
      </c>
      <c r="D22" t="s">
        <v>31</v>
      </c>
      <c r="F22">
        <v>1144401880</v>
      </c>
      <c r="G22" t="s">
        <v>29</v>
      </c>
      <c r="H22">
        <v>298910979</v>
      </c>
      <c r="I22" t="s">
        <v>32</v>
      </c>
      <c r="J22" t="s">
        <v>33</v>
      </c>
      <c r="K22" s="2">
        <v>43519</v>
      </c>
      <c r="N22">
        <v>584</v>
      </c>
      <c r="O22" s="1">
        <v>4883</v>
      </c>
      <c r="P22">
        <v>1263</v>
      </c>
      <c r="Q22" s="1">
        <v>12695</v>
      </c>
    </row>
    <row r="23" spans="1:17" x14ac:dyDescent="0.2">
      <c r="A23" t="s">
        <v>28</v>
      </c>
      <c r="B23" t="s">
        <v>29</v>
      </c>
      <c r="C23" t="s">
        <v>30</v>
      </c>
      <c r="D23" t="s">
        <v>31</v>
      </c>
      <c r="F23">
        <v>1144401880</v>
      </c>
      <c r="G23" t="s">
        <v>29</v>
      </c>
      <c r="H23">
        <v>298910979</v>
      </c>
      <c r="I23" t="s">
        <v>32</v>
      </c>
      <c r="J23" t="s">
        <v>33</v>
      </c>
      <c r="K23" s="2">
        <v>43520</v>
      </c>
      <c r="N23">
        <v>538</v>
      </c>
      <c r="O23" s="1">
        <v>7497</v>
      </c>
      <c r="P23">
        <v>1324</v>
      </c>
      <c r="Q23" s="1">
        <v>14546</v>
      </c>
    </row>
    <row r="24" spans="1:17" x14ac:dyDescent="0.2">
      <c r="A24" t="s">
        <v>28</v>
      </c>
      <c r="B24" t="s">
        <v>29</v>
      </c>
      <c r="C24" t="s">
        <v>30</v>
      </c>
      <c r="D24" t="s">
        <v>31</v>
      </c>
      <c r="F24">
        <v>1144401880</v>
      </c>
      <c r="G24" t="s">
        <v>29</v>
      </c>
      <c r="H24">
        <v>298910979</v>
      </c>
      <c r="I24" t="s">
        <v>32</v>
      </c>
      <c r="J24" t="s">
        <v>33</v>
      </c>
      <c r="K24" s="2">
        <v>43521</v>
      </c>
      <c r="N24">
        <v>496</v>
      </c>
      <c r="O24" s="1">
        <v>5065</v>
      </c>
      <c r="P24">
        <v>976</v>
      </c>
      <c r="Q24" s="1">
        <v>12921</v>
      </c>
    </row>
    <row r="25" spans="1:17" x14ac:dyDescent="0.2">
      <c r="A25" t="s">
        <v>28</v>
      </c>
      <c r="B25" t="s">
        <v>29</v>
      </c>
      <c r="C25" t="s">
        <v>30</v>
      </c>
      <c r="D25" t="s">
        <v>31</v>
      </c>
      <c r="F25">
        <v>1144401880</v>
      </c>
      <c r="G25" t="s">
        <v>29</v>
      </c>
      <c r="H25">
        <v>298910979</v>
      </c>
      <c r="I25" t="s">
        <v>32</v>
      </c>
      <c r="J25" t="s">
        <v>33</v>
      </c>
      <c r="K25" s="2">
        <v>43522</v>
      </c>
      <c r="N25">
        <v>480</v>
      </c>
      <c r="O25" s="1">
        <v>5137</v>
      </c>
      <c r="P25">
        <v>1107</v>
      </c>
      <c r="Q25" s="1">
        <v>11482</v>
      </c>
    </row>
    <row r="26" spans="1:17" x14ac:dyDescent="0.2">
      <c r="A26" t="s">
        <v>28</v>
      </c>
      <c r="B26" t="s">
        <v>29</v>
      </c>
      <c r="C26" t="s">
        <v>30</v>
      </c>
      <c r="D26" t="s">
        <v>31</v>
      </c>
      <c r="F26">
        <v>1144401880</v>
      </c>
      <c r="G26" t="s">
        <v>29</v>
      </c>
      <c r="H26">
        <v>298910979</v>
      </c>
      <c r="I26" t="s">
        <v>32</v>
      </c>
      <c r="J26" t="s">
        <v>33</v>
      </c>
      <c r="K26" s="2">
        <v>43523</v>
      </c>
      <c r="N26">
        <v>486</v>
      </c>
      <c r="O26" s="1">
        <v>5259</v>
      </c>
      <c r="P26">
        <v>1221</v>
      </c>
      <c r="Q26" s="1">
        <v>11974</v>
      </c>
    </row>
    <row r="27" spans="1:17" x14ac:dyDescent="0.2">
      <c r="A27" t="s">
        <v>28</v>
      </c>
      <c r="B27" t="s">
        <v>29</v>
      </c>
      <c r="C27" t="s">
        <v>30</v>
      </c>
      <c r="D27" t="s">
        <v>31</v>
      </c>
      <c r="F27">
        <v>1144401880</v>
      </c>
      <c r="G27" t="s">
        <v>29</v>
      </c>
      <c r="H27">
        <v>298910979</v>
      </c>
      <c r="I27" t="s">
        <v>32</v>
      </c>
      <c r="J27" t="s">
        <v>33</v>
      </c>
      <c r="K27" s="2">
        <v>43524</v>
      </c>
      <c r="N27">
        <v>428</v>
      </c>
      <c r="O27" s="1">
        <v>4842</v>
      </c>
      <c r="P27">
        <v>1117</v>
      </c>
      <c r="Q27" s="1">
        <v>12105</v>
      </c>
    </row>
    <row r="28" spans="1:17" x14ac:dyDescent="0.2">
      <c r="A28" t="s">
        <v>28</v>
      </c>
      <c r="B28" t="s">
        <v>29</v>
      </c>
      <c r="C28" t="s">
        <v>30</v>
      </c>
      <c r="D28" t="s">
        <v>31</v>
      </c>
      <c r="F28">
        <v>1144401880</v>
      </c>
      <c r="G28" t="s">
        <v>29</v>
      </c>
      <c r="H28">
        <v>298910979</v>
      </c>
      <c r="I28" t="s">
        <v>32</v>
      </c>
      <c r="J28" t="s">
        <v>33</v>
      </c>
      <c r="K28" s="2">
        <v>43525</v>
      </c>
      <c r="N28">
        <v>491</v>
      </c>
      <c r="O28" s="1">
        <v>5736</v>
      </c>
      <c r="P28">
        <v>1080</v>
      </c>
      <c r="Q28" s="1">
        <v>12964</v>
      </c>
    </row>
    <row r="29" spans="1:17" x14ac:dyDescent="0.2">
      <c r="A29" t="s">
        <v>28</v>
      </c>
      <c r="B29" t="s">
        <v>29</v>
      </c>
      <c r="C29" t="s">
        <v>30</v>
      </c>
      <c r="D29" t="s">
        <v>31</v>
      </c>
      <c r="F29">
        <v>1144401880</v>
      </c>
      <c r="G29" t="s">
        <v>29</v>
      </c>
      <c r="H29">
        <v>298910979</v>
      </c>
      <c r="I29" t="s">
        <v>32</v>
      </c>
      <c r="J29" t="s">
        <v>33</v>
      </c>
      <c r="K29" s="2">
        <v>43526</v>
      </c>
      <c r="N29">
        <v>558</v>
      </c>
      <c r="O29" s="1">
        <v>6381</v>
      </c>
      <c r="P29">
        <v>1268</v>
      </c>
      <c r="Q29" s="1">
        <v>13077</v>
      </c>
    </row>
    <row r="30" spans="1:17" x14ac:dyDescent="0.2">
      <c r="A30" t="s">
        <v>28</v>
      </c>
      <c r="B30" t="s">
        <v>29</v>
      </c>
      <c r="C30" t="s">
        <v>30</v>
      </c>
      <c r="D30" t="s">
        <v>31</v>
      </c>
      <c r="F30">
        <v>1144401880</v>
      </c>
      <c r="G30" t="s">
        <v>29</v>
      </c>
      <c r="H30">
        <v>298910979</v>
      </c>
      <c r="I30" t="s">
        <v>32</v>
      </c>
      <c r="J30" t="s">
        <v>33</v>
      </c>
      <c r="K30" s="2">
        <v>43527</v>
      </c>
      <c r="N30">
        <v>546</v>
      </c>
      <c r="O30" s="1">
        <v>7544</v>
      </c>
      <c r="P30">
        <v>1302</v>
      </c>
      <c r="Q30" s="1">
        <v>14165</v>
      </c>
    </row>
    <row r="31" spans="1:17" x14ac:dyDescent="0.2">
      <c r="A31" t="s">
        <v>28</v>
      </c>
      <c r="B31" t="s">
        <v>29</v>
      </c>
      <c r="C31" t="s">
        <v>30</v>
      </c>
      <c r="D31" t="s">
        <v>31</v>
      </c>
      <c r="F31">
        <v>1144401880</v>
      </c>
      <c r="G31" t="s">
        <v>29</v>
      </c>
      <c r="H31">
        <v>298910979</v>
      </c>
      <c r="I31" t="s">
        <v>32</v>
      </c>
      <c r="J31" t="s">
        <v>33</v>
      </c>
      <c r="K31" s="2">
        <v>43528</v>
      </c>
      <c r="N31">
        <v>389</v>
      </c>
      <c r="O31" s="1">
        <v>4876</v>
      </c>
      <c r="P31">
        <v>1007</v>
      </c>
      <c r="Q31" s="1">
        <v>11485</v>
      </c>
    </row>
    <row r="32" spans="1:17" x14ac:dyDescent="0.2">
      <c r="A32" t="s">
        <v>28</v>
      </c>
      <c r="B32" t="s">
        <v>29</v>
      </c>
      <c r="C32" t="s">
        <v>30</v>
      </c>
      <c r="D32" t="s">
        <v>31</v>
      </c>
      <c r="F32">
        <v>1144401880</v>
      </c>
      <c r="G32" t="s">
        <v>29</v>
      </c>
      <c r="H32">
        <v>298910979</v>
      </c>
      <c r="I32" t="s">
        <v>32</v>
      </c>
      <c r="J32" t="s">
        <v>33</v>
      </c>
      <c r="K32" s="2">
        <v>43529</v>
      </c>
      <c r="N32">
        <v>440</v>
      </c>
      <c r="O32" s="1">
        <v>4717</v>
      </c>
      <c r="P32">
        <v>982</v>
      </c>
      <c r="Q32" s="1">
        <v>10756</v>
      </c>
    </row>
    <row r="33" spans="1:17" x14ac:dyDescent="0.2">
      <c r="A33" t="s">
        <v>28</v>
      </c>
      <c r="B33" t="s">
        <v>29</v>
      </c>
      <c r="C33" t="s">
        <v>30</v>
      </c>
      <c r="D33" t="s">
        <v>31</v>
      </c>
      <c r="F33">
        <v>1144401880</v>
      </c>
      <c r="G33" t="s">
        <v>29</v>
      </c>
      <c r="H33">
        <v>298910979</v>
      </c>
      <c r="I33" t="s">
        <v>32</v>
      </c>
      <c r="J33" t="s">
        <v>33</v>
      </c>
      <c r="K33" s="2">
        <v>43530</v>
      </c>
      <c r="N33">
        <v>534</v>
      </c>
      <c r="O33" s="1">
        <v>4035</v>
      </c>
      <c r="P33">
        <v>1139</v>
      </c>
      <c r="Q33" s="1">
        <v>10230</v>
      </c>
    </row>
    <row r="34" spans="1:17" x14ac:dyDescent="0.2">
      <c r="A34" t="s">
        <v>28</v>
      </c>
      <c r="B34" t="s">
        <v>29</v>
      </c>
      <c r="C34" t="s">
        <v>30</v>
      </c>
      <c r="D34" t="s">
        <v>31</v>
      </c>
      <c r="F34">
        <v>1144401880</v>
      </c>
      <c r="G34" t="s">
        <v>29</v>
      </c>
      <c r="H34">
        <v>298910979</v>
      </c>
      <c r="I34" t="s">
        <v>32</v>
      </c>
      <c r="J34" t="s">
        <v>33</v>
      </c>
      <c r="K34" s="2">
        <v>43531</v>
      </c>
      <c r="N34">
        <v>490</v>
      </c>
      <c r="O34" s="1">
        <v>5024</v>
      </c>
      <c r="P34">
        <v>1291</v>
      </c>
      <c r="Q34" s="1">
        <v>10669</v>
      </c>
    </row>
    <row r="35" spans="1:17" x14ac:dyDescent="0.2">
      <c r="A35" t="s">
        <v>28</v>
      </c>
      <c r="B35" t="s">
        <v>29</v>
      </c>
      <c r="C35" t="s">
        <v>30</v>
      </c>
      <c r="D35" t="s">
        <v>31</v>
      </c>
      <c r="F35">
        <v>1144401880</v>
      </c>
      <c r="G35" t="s">
        <v>29</v>
      </c>
      <c r="H35">
        <v>298910979</v>
      </c>
      <c r="I35" t="s">
        <v>32</v>
      </c>
      <c r="J35" t="s">
        <v>33</v>
      </c>
      <c r="K35" s="2">
        <v>43532</v>
      </c>
      <c r="N35">
        <v>435</v>
      </c>
      <c r="O35" s="1">
        <v>5793</v>
      </c>
      <c r="P35">
        <v>1679</v>
      </c>
      <c r="Q35" s="1">
        <v>12047</v>
      </c>
    </row>
    <row r="36" spans="1:17" x14ac:dyDescent="0.2">
      <c r="A36" t="s">
        <v>28</v>
      </c>
      <c r="B36" t="s">
        <v>29</v>
      </c>
      <c r="C36" t="s">
        <v>30</v>
      </c>
      <c r="D36" t="s">
        <v>31</v>
      </c>
      <c r="F36">
        <v>1144401880</v>
      </c>
      <c r="G36" t="s">
        <v>29</v>
      </c>
      <c r="H36">
        <v>298910979</v>
      </c>
      <c r="I36" t="s">
        <v>32</v>
      </c>
      <c r="J36" t="s">
        <v>33</v>
      </c>
      <c r="K36" s="2">
        <v>43533</v>
      </c>
      <c r="N36">
        <v>629</v>
      </c>
      <c r="O36" s="1">
        <v>8506</v>
      </c>
      <c r="P36">
        <v>1549</v>
      </c>
      <c r="Q36" s="1">
        <v>14670</v>
      </c>
    </row>
    <row r="37" spans="1:17" x14ac:dyDescent="0.2">
      <c r="A37" t="s">
        <v>28</v>
      </c>
      <c r="B37" t="s">
        <v>29</v>
      </c>
      <c r="C37" t="s">
        <v>30</v>
      </c>
      <c r="D37" t="s">
        <v>31</v>
      </c>
      <c r="F37">
        <v>1144401880</v>
      </c>
      <c r="G37" t="s">
        <v>29</v>
      </c>
      <c r="H37">
        <v>298910979</v>
      </c>
      <c r="I37" t="s">
        <v>32</v>
      </c>
      <c r="J37" t="s">
        <v>33</v>
      </c>
      <c r="K37" s="2">
        <v>43534</v>
      </c>
      <c r="N37">
        <v>468</v>
      </c>
      <c r="O37" s="1">
        <v>7006</v>
      </c>
      <c r="P37">
        <v>1241</v>
      </c>
      <c r="Q37" s="1">
        <v>12567</v>
      </c>
    </row>
    <row r="38" spans="1:17" x14ac:dyDescent="0.2">
      <c r="A38" t="s">
        <v>28</v>
      </c>
      <c r="B38" t="s">
        <v>29</v>
      </c>
      <c r="C38" t="s">
        <v>30</v>
      </c>
      <c r="D38" t="s">
        <v>31</v>
      </c>
      <c r="F38">
        <v>1144401880</v>
      </c>
      <c r="G38" t="s">
        <v>29</v>
      </c>
      <c r="H38">
        <v>298910979</v>
      </c>
      <c r="I38" t="s">
        <v>32</v>
      </c>
      <c r="J38" t="s">
        <v>33</v>
      </c>
      <c r="K38" s="2">
        <v>43535</v>
      </c>
      <c r="N38">
        <v>417</v>
      </c>
      <c r="O38" s="1">
        <v>4892</v>
      </c>
      <c r="P38">
        <v>1082</v>
      </c>
      <c r="Q38" s="1">
        <v>11943</v>
      </c>
    </row>
    <row r="39" spans="1:17" x14ac:dyDescent="0.2">
      <c r="A39" t="s">
        <v>28</v>
      </c>
      <c r="B39" t="s">
        <v>29</v>
      </c>
      <c r="C39" t="s">
        <v>30</v>
      </c>
      <c r="D39" t="s">
        <v>31</v>
      </c>
      <c r="F39">
        <v>1144401880</v>
      </c>
      <c r="G39" t="s">
        <v>29</v>
      </c>
      <c r="H39">
        <v>298910979</v>
      </c>
      <c r="I39" t="s">
        <v>32</v>
      </c>
      <c r="J39" t="s">
        <v>33</v>
      </c>
      <c r="K39" s="2">
        <v>43536</v>
      </c>
      <c r="N39">
        <v>350</v>
      </c>
      <c r="O39" s="1">
        <v>4932</v>
      </c>
      <c r="P39">
        <v>899</v>
      </c>
      <c r="Q39" s="1">
        <v>12040</v>
      </c>
    </row>
    <row r="40" spans="1:17" x14ac:dyDescent="0.2">
      <c r="A40" t="s">
        <v>28</v>
      </c>
      <c r="B40" t="s">
        <v>29</v>
      </c>
      <c r="C40" t="s">
        <v>30</v>
      </c>
      <c r="D40" t="s">
        <v>31</v>
      </c>
      <c r="F40">
        <v>1144401880</v>
      </c>
      <c r="G40" t="s">
        <v>29</v>
      </c>
      <c r="H40">
        <v>298910979</v>
      </c>
      <c r="I40" t="s">
        <v>32</v>
      </c>
      <c r="J40" t="s">
        <v>33</v>
      </c>
      <c r="K40" s="2">
        <v>43537</v>
      </c>
      <c r="N40">
        <v>336</v>
      </c>
      <c r="O40" s="1">
        <v>4850</v>
      </c>
      <c r="P40">
        <v>857</v>
      </c>
      <c r="Q40" s="1">
        <v>12377</v>
      </c>
    </row>
    <row r="41" spans="1:17" x14ac:dyDescent="0.2">
      <c r="A41" t="s">
        <v>28</v>
      </c>
      <c r="B41" t="s">
        <v>29</v>
      </c>
      <c r="C41" t="s">
        <v>30</v>
      </c>
      <c r="D41" t="s">
        <v>31</v>
      </c>
      <c r="F41">
        <v>1144401880</v>
      </c>
      <c r="G41" t="s">
        <v>29</v>
      </c>
      <c r="H41">
        <v>298910979</v>
      </c>
      <c r="I41" t="s">
        <v>32</v>
      </c>
      <c r="J41" t="s">
        <v>33</v>
      </c>
      <c r="K41" s="2">
        <v>43538</v>
      </c>
      <c r="N41">
        <v>401</v>
      </c>
      <c r="O41" s="1">
        <v>4567</v>
      </c>
      <c r="P41">
        <v>847</v>
      </c>
      <c r="Q41" s="1">
        <v>11236</v>
      </c>
    </row>
    <row r="42" spans="1:17" x14ac:dyDescent="0.2">
      <c r="A42" t="s">
        <v>28</v>
      </c>
      <c r="B42" t="s">
        <v>29</v>
      </c>
      <c r="C42" t="s">
        <v>30</v>
      </c>
      <c r="D42" t="s">
        <v>31</v>
      </c>
      <c r="F42">
        <v>1144401880</v>
      </c>
      <c r="G42" t="s">
        <v>29</v>
      </c>
      <c r="H42">
        <v>298910979</v>
      </c>
      <c r="I42" t="s">
        <v>32</v>
      </c>
      <c r="J42" t="s">
        <v>33</v>
      </c>
      <c r="K42" s="2">
        <v>43539</v>
      </c>
      <c r="N42">
        <v>411</v>
      </c>
      <c r="O42" s="1">
        <v>5663</v>
      </c>
      <c r="P42">
        <v>866</v>
      </c>
      <c r="Q42" s="1">
        <v>13709</v>
      </c>
    </row>
    <row r="43" spans="1:17" x14ac:dyDescent="0.2">
      <c r="A43" t="s">
        <v>28</v>
      </c>
      <c r="B43" t="s">
        <v>29</v>
      </c>
      <c r="C43" t="s">
        <v>30</v>
      </c>
      <c r="D43" t="s">
        <v>31</v>
      </c>
      <c r="F43">
        <v>1144401880</v>
      </c>
      <c r="G43" t="s">
        <v>29</v>
      </c>
      <c r="H43">
        <v>298910979</v>
      </c>
      <c r="I43" t="s">
        <v>32</v>
      </c>
      <c r="J43" t="s">
        <v>33</v>
      </c>
      <c r="K43" s="2">
        <v>43540</v>
      </c>
      <c r="N43">
        <v>445</v>
      </c>
      <c r="O43" s="1">
        <v>7524</v>
      </c>
      <c r="P43">
        <v>1060</v>
      </c>
      <c r="Q43" s="1">
        <v>16565</v>
      </c>
    </row>
    <row r="44" spans="1:17" x14ac:dyDescent="0.2">
      <c r="A44" t="s">
        <v>28</v>
      </c>
      <c r="B44" t="s">
        <v>29</v>
      </c>
      <c r="C44" t="s">
        <v>30</v>
      </c>
      <c r="D44" t="s">
        <v>31</v>
      </c>
      <c r="F44">
        <v>1144401880</v>
      </c>
      <c r="G44" t="s">
        <v>29</v>
      </c>
      <c r="H44">
        <v>298910979</v>
      </c>
      <c r="I44" t="s">
        <v>32</v>
      </c>
      <c r="J44" t="s">
        <v>33</v>
      </c>
      <c r="K44" s="2">
        <v>43541</v>
      </c>
      <c r="N44">
        <v>438</v>
      </c>
      <c r="O44" s="1">
        <v>7861</v>
      </c>
      <c r="P44">
        <v>1065</v>
      </c>
      <c r="Q44" s="1">
        <v>15212</v>
      </c>
    </row>
    <row r="45" spans="1:17" x14ac:dyDescent="0.2">
      <c r="A45" t="s">
        <v>28</v>
      </c>
      <c r="B45" t="s">
        <v>29</v>
      </c>
      <c r="C45" t="s">
        <v>30</v>
      </c>
      <c r="D45" t="s">
        <v>31</v>
      </c>
      <c r="F45">
        <v>1144401880</v>
      </c>
      <c r="G45" t="s">
        <v>29</v>
      </c>
      <c r="H45">
        <v>298910979</v>
      </c>
      <c r="I45" t="s">
        <v>32</v>
      </c>
      <c r="J45" t="s">
        <v>33</v>
      </c>
      <c r="K45" s="2">
        <v>43542</v>
      </c>
      <c r="N45">
        <v>329</v>
      </c>
      <c r="O45" s="1">
        <v>4759</v>
      </c>
      <c r="P45">
        <v>856</v>
      </c>
      <c r="Q45" s="1">
        <v>11440</v>
      </c>
    </row>
    <row r="46" spans="1:17" x14ac:dyDescent="0.2">
      <c r="A46" t="s">
        <v>28</v>
      </c>
      <c r="B46" t="s">
        <v>29</v>
      </c>
      <c r="C46" t="s">
        <v>30</v>
      </c>
      <c r="D46" t="s">
        <v>31</v>
      </c>
      <c r="F46">
        <v>1144401880</v>
      </c>
      <c r="G46" t="s">
        <v>29</v>
      </c>
      <c r="H46">
        <v>298910979</v>
      </c>
      <c r="I46" t="s">
        <v>32</v>
      </c>
      <c r="J46" t="s">
        <v>33</v>
      </c>
      <c r="K46" s="2">
        <v>43543</v>
      </c>
      <c r="N46">
        <v>289</v>
      </c>
      <c r="O46" s="1">
        <v>6263</v>
      </c>
      <c r="P46">
        <v>739</v>
      </c>
      <c r="Q46" s="1">
        <v>10732</v>
      </c>
    </row>
    <row r="47" spans="1:17" x14ac:dyDescent="0.2">
      <c r="A47" t="s">
        <v>28</v>
      </c>
      <c r="B47" t="s">
        <v>29</v>
      </c>
      <c r="C47" t="s">
        <v>30</v>
      </c>
      <c r="D47" t="s">
        <v>31</v>
      </c>
      <c r="F47">
        <v>1144401880</v>
      </c>
      <c r="G47" t="s">
        <v>29</v>
      </c>
      <c r="H47">
        <v>298910979</v>
      </c>
      <c r="I47" t="s">
        <v>32</v>
      </c>
      <c r="J47" t="s">
        <v>33</v>
      </c>
      <c r="K47" s="2">
        <v>43544</v>
      </c>
      <c r="N47">
        <v>347</v>
      </c>
      <c r="O47" s="1">
        <v>5031</v>
      </c>
      <c r="P47">
        <v>784</v>
      </c>
      <c r="Q47" s="1">
        <v>11388</v>
      </c>
    </row>
    <row r="48" spans="1:17" x14ac:dyDescent="0.2">
      <c r="A48" t="s">
        <v>28</v>
      </c>
      <c r="B48" t="s">
        <v>29</v>
      </c>
      <c r="C48" t="s">
        <v>30</v>
      </c>
      <c r="D48" t="s">
        <v>31</v>
      </c>
      <c r="F48">
        <v>1144401880</v>
      </c>
      <c r="G48" t="s">
        <v>29</v>
      </c>
      <c r="H48">
        <v>298910979</v>
      </c>
      <c r="I48" t="s">
        <v>32</v>
      </c>
      <c r="J48" t="s">
        <v>33</v>
      </c>
      <c r="K48" s="2">
        <v>43545</v>
      </c>
      <c r="N48">
        <v>434</v>
      </c>
      <c r="O48" s="1">
        <v>4761</v>
      </c>
      <c r="P48">
        <v>823</v>
      </c>
      <c r="Q48" s="1">
        <v>11460</v>
      </c>
    </row>
    <row r="49" spans="1:17" x14ac:dyDescent="0.2">
      <c r="A49" t="s">
        <v>28</v>
      </c>
      <c r="B49" t="s">
        <v>29</v>
      </c>
      <c r="C49" t="s">
        <v>30</v>
      </c>
      <c r="D49" t="s">
        <v>31</v>
      </c>
      <c r="F49">
        <v>1144401880</v>
      </c>
      <c r="G49" t="s">
        <v>29</v>
      </c>
      <c r="H49">
        <v>298910979</v>
      </c>
      <c r="I49" t="s">
        <v>32</v>
      </c>
      <c r="J49" t="s">
        <v>33</v>
      </c>
      <c r="K49" s="2">
        <v>43546</v>
      </c>
      <c r="N49">
        <v>490</v>
      </c>
      <c r="O49" s="1">
        <v>6246</v>
      </c>
      <c r="P49">
        <v>911</v>
      </c>
      <c r="Q49" s="1">
        <v>12709</v>
      </c>
    </row>
    <row r="50" spans="1:17" x14ac:dyDescent="0.2">
      <c r="A50" t="s">
        <v>28</v>
      </c>
      <c r="B50" t="s">
        <v>29</v>
      </c>
      <c r="C50" t="s">
        <v>30</v>
      </c>
      <c r="D50" t="s">
        <v>31</v>
      </c>
      <c r="F50">
        <v>1144401880</v>
      </c>
      <c r="G50" t="s">
        <v>29</v>
      </c>
      <c r="H50">
        <v>298910979</v>
      </c>
      <c r="I50" t="s">
        <v>32</v>
      </c>
      <c r="J50" t="s">
        <v>33</v>
      </c>
      <c r="K50" s="2">
        <v>43547</v>
      </c>
      <c r="N50">
        <v>640</v>
      </c>
      <c r="O50" s="1">
        <v>7542</v>
      </c>
      <c r="P50">
        <v>1174</v>
      </c>
      <c r="Q50" s="1">
        <v>17986</v>
      </c>
    </row>
    <row r="51" spans="1:17" x14ac:dyDescent="0.2">
      <c r="A51" t="s">
        <v>28</v>
      </c>
      <c r="B51" t="s">
        <v>29</v>
      </c>
      <c r="C51" t="s">
        <v>30</v>
      </c>
      <c r="D51" t="s">
        <v>31</v>
      </c>
      <c r="F51">
        <v>1144401880</v>
      </c>
      <c r="G51" t="s">
        <v>29</v>
      </c>
      <c r="H51">
        <v>298910979</v>
      </c>
      <c r="I51" t="s">
        <v>32</v>
      </c>
      <c r="J51" t="s">
        <v>33</v>
      </c>
      <c r="K51" s="2">
        <v>43548</v>
      </c>
      <c r="N51">
        <v>559</v>
      </c>
      <c r="O51" s="1">
        <v>6944</v>
      </c>
      <c r="P51">
        <v>1322</v>
      </c>
      <c r="Q51" s="1">
        <v>17103</v>
      </c>
    </row>
    <row r="52" spans="1:17" x14ac:dyDescent="0.2">
      <c r="A52" t="s">
        <v>28</v>
      </c>
      <c r="B52" t="s">
        <v>29</v>
      </c>
      <c r="C52" t="s">
        <v>30</v>
      </c>
      <c r="D52" t="s">
        <v>31</v>
      </c>
      <c r="F52">
        <v>1144401880</v>
      </c>
      <c r="G52" t="s">
        <v>29</v>
      </c>
      <c r="H52">
        <v>298910979</v>
      </c>
      <c r="I52" t="s">
        <v>32</v>
      </c>
      <c r="J52" t="s">
        <v>33</v>
      </c>
      <c r="K52" s="2">
        <v>43549</v>
      </c>
      <c r="N52">
        <v>412</v>
      </c>
      <c r="O52" s="1">
        <v>5079</v>
      </c>
      <c r="P52">
        <v>964</v>
      </c>
      <c r="Q52" s="1">
        <v>14193</v>
      </c>
    </row>
    <row r="53" spans="1:17" x14ac:dyDescent="0.2">
      <c r="A53" t="s">
        <v>28</v>
      </c>
      <c r="B53" t="s">
        <v>29</v>
      </c>
      <c r="C53" t="s">
        <v>30</v>
      </c>
      <c r="D53" t="s">
        <v>31</v>
      </c>
      <c r="F53">
        <v>1144401880</v>
      </c>
      <c r="G53" t="s">
        <v>29</v>
      </c>
      <c r="H53">
        <v>298910979</v>
      </c>
      <c r="I53" t="s">
        <v>32</v>
      </c>
      <c r="J53" t="s">
        <v>33</v>
      </c>
      <c r="K53" s="2">
        <v>43550</v>
      </c>
      <c r="N53">
        <v>428</v>
      </c>
      <c r="O53" s="1">
        <v>4664</v>
      </c>
      <c r="P53">
        <v>941</v>
      </c>
      <c r="Q53" s="1">
        <v>13347</v>
      </c>
    </row>
    <row r="54" spans="1:17" x14ac:dyDescent="0.2">
      <c r="A54" t="s">
        <v>28</v>
      </c>
      <c r="B54" t="s">
        <v>29</v>
      </c>
      <c r="C54" t="s">
        <v>30</v>
      </c>
      <c r="D54" t="s">
        <v>31</v>
      </c>
      <c r="F54">
        <v>1144401880</v>
      </c>
      <c r="G54" t="s">
        <v>29</v>
      </c>
      <c r="H54">
        <v>298910979</v>
      </c>
      <c r="I54" t="s">
        <v>32</v>
      </c>
      <c r="J54" t="s">
        <v>33</v>
      </c>
      <c r="K54" s="2">
        <v>43551</v>
      </c>
      <c r="N54">
        <v>386</v>
      </c>
      <c r="O54" s="1">
        <v>4879</v>
      </c>
      <c r="P54">
        <v>973</v>
      </c>
      <c r="Q54" s="1">
        <v>10026</v>
      </c>
    </row>
    <row r="55" spans="1:17" x14ac:dyDescent="0.2">
      <c r="A55" t="s">
        <v>28</v>
      </c>
      <c r="B55" t="s">
        <v>29</v>
      </c>
      <c r="C55" t="s">
        <v>30</v>
      </c>
      <c r="D55" t="s">
        <v>31</v>
      </c>
      <c r="F55">
        <v>1144401880</v>
      </c>
      <c r="G55" t="s">
        <v>29</v>
      </c>
      <c r="H55">
        <v>298910979</v>
      </c>
      <c r="I55" t="s">
        <v>32</v>
      </c>
      <c r="J55" t="s">
        <v>33</v>
      </c>
      <c r="K55" s="2">
        <v>43552</v>
      </c>
      <c r="N55">
        <v>344</v>
      </c>
      <c r="O55" s="1">
        <v>4980</v>
      </c>
      <c r="P55">
        <v>893</v>
      </c>
      <c r="Q55" s="1">
        <v>9674</v>
      </c>
    </row>
    <row r="56" spans="1:17" x14ac:dyDescent="0.2">
      <c r="A56" t="s">
        <v>28</v>
      </c>
      <c r="B56" t="s">
        <v>29</v>
      </c>
      <c r="C56" t="s">
        <v>30</v>
      </c>
      <c r="D56" t="s">
        <v>31</v>
      </c>
      <c r="F56">
        <v>1144401880</v>
      </c>
      <c r="G56" t="s">
        <v>29</v>
      </c>
      <c r="H56">
        <v>298910979</v>
      </c>
      <c r="I56" t="s">
        <v>32</v>
      </c>
      <c r="J56" t="s">
        <v>33</v>
      </c>
      <c r="K56" s="2">
        <v>43553</v>
      </c>
      <c r="N56">
        <v>336</v>
      </c>
      <c r="O56" s="1">
        <v>5473</v>
      </c>
      <c r="P56">
        <v>767</v>
      </c>
      <c r="Q56" s="1">
        <v>11417</v>
      </c>
    </row>
    <row r="57" spans="1:17" x14ac:dyDescent="0.2">
      <c r="A57" t="s">
        <v>28</v>
      </c>
      <c r="B57" t="s">
        <v>29</v>
      </c>
      <c r="C57" t="s">
        <v>30</v>
      </c>
      <c r="D57" t="s">
        <v>31</v>
      </c>
      <c r="F57">
        <v>1144401880</v>
      </c>
      <c r="G57" t="s">
        <v>29</v>
      </c>
      <c r="H57">
        <v>298910979</v>
      </c>
      <c r="I57" t="s">
        <v>32</v>
      </c>
      <c r="J57" t="s">
        <v>33</v>
      </c>
      <c r="K57" s="2">
        <v>43554</v>
      </c>
      <c r="N57">
        <v>379</v>
      </c>
      <c r="O57" s="1">
        <v>5161</v>
      </c>
      <c r="P57">
        <v>883</v>
      </c>
      <c r="Q57" s="1">
        <v>12600</v>
      </c>
    </row>
    <row r="58" spans="1:17" x14ac:dyDescent="0.2">
      <c r="A58" t="s">
        <v>28</v>
      </c>
      <c r="B58" t="s">
        <v>29</v>
      </c>
      <c r="C58" t="s">
        <v>30</v>
      </c>
      <c r="D58" t="s">
        <v>31</v>
      </c>
      <c r="F58">
        <v>1144401880</v>
      </c>
      <c r="G58" t="s">
        <v>29</v>
      </c>
      <c r="H58">
        <v>298910979</v>
      </c>
      <c r="I58" t="s">
        <v>32</v>
      </c>
      <c r="J58" t="s">
        <v>33</v>
      </c>
      <c r="K58" s="2">
        <v>43555</v>
      </c>
      <c r="N58">
        <v>369</v>
      </c>
      <c r="O58" s="1">
        <v>6674</v>
      </c>
      <c r="P58">
        <v>935</v>
      </c>
      <c r="Q58" s="1">
        <v>13484</v>
      </c>
    </row>
    <row r="59" spans="1:17" x14ac:dyDescent="0.2">
      <c r="A59" t="s">
        <v>28</v>
      </c>
      <c r="B59" t="s">
        <v>29</v>
      </c>
      <c r="C59" t="s">
        <v>30</v>
      </c>
      <c r="D59" t="s">
        <v>31</v>
      </c>
      <c r="F59">
        <v>1144401880</v>
      </c>
      <c r="G59" t="s">
        <v>29</v>
      </c>
      <c r="H59">
        <v>298910979</v>
      </c>
      <c r="I59" t="s">
        <v>32</v>
      </c>
      <c r="J59" t="s">
        <v>33</v>
      </c>
      <c r="K59" s="2">
        <v>43556</v>
      </c>
      <c r="N59">
        <v>264</v>
      </c>
      <c r="O59" s="1">
        <v>5508</v>
      </c>
      <c r="P59">
        <v>739</v>
      </c>
      <c r="Q59" s="1">
        <v>11010</v>
      </c>
    </row>
    <row r="60" spans="1:17" x14ac:dyDescent="0.2">
      <c r="A60" t="s">
        <v>28</v>
      </c>
      <c r="B60" t="s">
        <v>29</v>
      </c>
      <c r="C60" t="s">
        <v>30</v>
      </c>
      <c r="D60" t="s">
        <v>31</v>
      </c>
      <c r="F60">
        <v>1144401880</v>
      </c>
      <c r="G60" t="s">
        <v>29</v>
      </c>
      <c r="H60">
        <v>298910979</v>
      </c>
      <c r="I60" t="s">
        <v>32</v>
      </c>
      <c r="J60" t="s">
        <v>33</v>
      </c>
      <c r="K60" s="2">
        <v>43557</v>
      </c>
      <c r="N60">
        <v>239</v>
      </c>
      <c r="O60" s="1">
        <v>4757</v>
      </c>
      <c r="P60">
        <v>801</v>
      </c>
      <c r="Q60" s="1">
        <v>11773</v>
      </c>
    </row>
    <row r="61" spans="1:17" x14ac:dyDescent="0.2">
      <c r="A61" t="s">
        <v>28</v>
      </c>
      <c r="B61" t="s">
        <v>29</v>
      </c>
      <c r="C61" t="s">
        <v>30</v>
      </c>
      <c r="D61" t="s">
        <v>31</v>
      </c>
      <c r="F61">
        <v>1144401880</v>
      </c>
      <c r="G61" t="s">
        <v>29</v>
      </c>
      <c r="H61">
        <v>298910979</v>
      </c>
      <c r="I61" t="s">
        <v>32</v>
      </c>
      <c r="J61" t="s">
        <v>33</v>
      </c>
      <c r="K61" s="2">
        <v>43558</v>
      </c>
      <c r="N61">
        <v>265</v>
      </c>
      <c r="O61" s="1">
        <v>4542</v>
      </c>
      <c r="P61">
        <v>770</v>
      </c>
      <c r="Q61" s="1">
        <v>11549</v>
      </c>
    </row>
    <row r="62" spans="1:17" x14ac:dyDescent="0.2">
      <c r="A62" t="s">
        <v>28</v>
      </c>
      <c r="B62" t="s">
        <v>29</v>
      </c>
      <c r="C62" t="s">
        <v>30</v>
      </c>
      <c r="D62" t="s">
        <v>31</v>
      </c>
      <c r="F62">
        <v>1144401880</v>
      </c>
      <c r="G62" t="s">
        <v>29</v>
      </c>
      <c r="H62">
        <v>298910979</v>
      </c>
      <c r="I62" t="s">
        <v>32</v>
      </c>
      <c r="J62" t="s">
        <v>33</v>
      </c>
      <c r="K62" s="2">
        <v>43559</v>
      </c>
      <c r="N62">
        <v>259</v>
      </c>
      <c r="O62" s="1">
        <v>4275</v>
      </c>
      <c r="P62">
        <v>693</v>
      </c>
      <c r="Q62" s="1">
        <v>11393</v>
      </c>
    </row>
    <row r="63" spans="1:17" x14ac:dyDescent="0.2">
      <c r="A63" t="s">
        <v>28</v>
      </c>
      <c r="B63" t="s">
        <v>29</v>
      </c>
      <c r="C63" t="s">
        <v>30</v>
      </c>
      <c r="D63" t="s">
        <v>31</v>
      </c>
      <c r="F63">
        <v>1144401880</v>
      </c>
      <c r="G63" t="s">
        <v>29</v>
      </c>
      <c r="H63">
        <v>298910979</v>
      </c>
      <c r="I63" t="s">
        <v>32</v>
      </c>
      <c r="J63" t="s">
        <v>33</v>
      </c>
      <c r="K63" s="2">
        <v>43560</v>
      </c>
      <c r="N63">
        <v>261</v>
      </c>
      <c r="O63" s="1">
        <v>5369</v>
      </c>
      <c r="P63">
        <v>657</v>
      </c>
      <c r="Q63" s="1">
        <v>12928</v>
      </c>
    </row>
    <row r="64" spans="1:17" x14ac:dyDescent="0.2">
      <c r="A64" t="s">
        <v>28</v>
      </c>
      <c r="B64" t="s">
        <v>29</v>
      </c>
      <c r="C64" t="s">
        <v>30</v>
      </c>
      <c r="D64" t="s">
        <v>31</v>
      </c>
      <c r="F64">
        <v>1144401880</v>
      </c>
      <c r="G64" t="s">
        <v>29</v>
      </c>
      <c r="H64">
        <v>298910979</v>
      </c>
      <c r="I64" t="s">
        <v>32</v>
      </c>
      <c r="J64" t="s">
        <v>33</v>
      </c>
      <c r="K64" s="2">
        <v>43561</v>
      </c>
      <c r="N64">
        <v>311</v>
      </c>
      <c r="O64" s="1">
        <v>5398</v>
      </c>
      <c r="P64">
        <v>823</v>
      </c>
      <c r="Q64" s="1">
        <v>11677</v>
      </c>
    </row>
    <row r="65" spans="1:17" x14ac:dyDescent="0.2">
      <c r="A65" t="s">
        <v>28</v>
      </c>
      <c r="B65" t="s">
        <v>29</v>
      </c>
      <c r="C65" t="s">
        <v>30</v>
      </c>
      <c r="D65" t="s">
        <v>31</v>
      </c>
      <c r="F65">
        <v>1144401880</v>
      </c>
      <c r="G65" t="s">
        <v>29</v>
      </c>
      <c r="H65">
        <v>298910979</v>
      </c>
      <c r="I65" t="s">
        <v>32</v>
      </c>
      <c r="J65" t="s">
        <v>33</v>
      </c>
      <c r="K65" s="2">
        <v>43562</v>
      </c>
      <c r="N65">
        <v>306</v>
      </c>
      <c r="O65" s="1">
        <v>5365</v>
      </c>
      <c r="P65">
        <v>765</v>
      </c>
      <c r="Q65" s="1">
        <v>11420</v>
      </c>
    </row>
    <row r="66" spans="1:17" x14ac:dyDescent="0.2">
      <c r="A66" t="s">
        <v>28</v>
      </c>
      <c r="B66" t="s">
        <v>29</v>
      </c>
      <c r="C66" t="s">
        <v>30</v>
      </c>
      <c r="D66" t="s">
        <v>31</v>
      </c>
      <c r="F66">
        <v>1144401880</v>
      </c>
      <c r="G66" t="s">
        <v>29</v>
      </c>
      <c r="H66">
        <v>298910979</v>
      </c>
      <c r="I66" t="s">
        <v>32</v>
      </c>
      <c r="J66" t="s">
        <v>33</v>
      </c>
      <c r="K66" s="2">
        <v>43563</v>
      </c>
      <c r="N66">
        <v>369</v>
      </c>
      <c r="O66" s="1">
        <v>4431</v>
      </c>
      <c r="P66">
        <v>814</v>
      </c>
      <c r="Q66" s="1">
        <v>10712</v>
      </c>
    </row>
    <row r="67" spans="1:17" x14ac:dyDescent="0.2">
      <c r="A67" t="s">
        <v>28</v>
      </c>
      <c r="B67" t="s">
        <v>29</v>
      </c>
      <c r="C67" t="s">
        <v>30</v>
      </c>
      <c r="D67" t="s">
        <v>31</v>
      </c>
      <c r="F67">
        <v>1144401880</v>
      </c>
      <c r="G67" t="s">
        <v>29</v>
      </c>
      <c r="H67">
        <v>298910979</v>
      </c>
      <c r="I67" t="s">
        <v>32</v>
      </c>
      <c r="J67" t="s">
        <v>33</v>
      </c>
      <c r="K67" s="2">
        <v>43564</v>
      </c>
      <c r="N67">
        <v>323</v>
      </c>
      <c r="O67" s="1">
        <v>4705</v>
      </c>
      <c r="P67">
        <v>834</v>
      </c>
      <c r="Q67" s="1">
        <v>12649</v>
      </c>
    </row>
    <row r="68" spans="1:17" x14ac:dyDescent="0.2">
      <c r="A68" t="s">
        <v>28</v>
      </c>
      <c r="B68" t="s">
        <v>29</v>
      </c>
      <c r="C68" t="s">
        <v>30</v>
      </c>
      <c r="D68" t="s">
        <v>31</v>
      </c>
      <c r="F68">
        <v>1144401880</v>
      </c>
      <c r="G68" t="s">
        <v>29</v>
      </c>
      <c r="H68">
        <v>298910979</v>
      </c>
      <c r="I68" t="s">
        <v>32</v>
      </c>
      <c r="J68" t="s">
        <v>33</v>
      </c>
      <c r="K68" s="2">
        <v>43565</v>
      </c>
      <c r="N68">
        <v>266</v>
      </c>
      <c r="O68" s="1">
        <v>3820</v>
      </c>
      <c r="P68">
        <v>713</v>
      </c>
      <c r="Q68" s="1">
        <v>12317</v>
      </c>
    </row>
    <row r="69" spans="1:17" x14ac:dyDescent="0.2">
      <c r="A69" t="s">
        <v>28</v>
      </c>
      <c r="B69" t="s">
        <v>29</v>
      </c>
      <c r="C69" t="s">
        <v>30</v>
      </c>
      <c r="D69" t="s">
        <v>31</v>
      </c>
      <c r="F69">
        <v>1144401880</v>
      </c>
      <c r="G69" t="s">
        <v>29</v>
      </c>
      <c r="H69">
        <v>298910979</v>
      </c>
      <c r="I69" t="s">
        <v>32</v>
      </c>
      <c r="J69" t="s">
        <v>33</v>
      </c>
      <c r="K69" s="2">
        <v>43566</v>
      </c>
      <c r="N69">
        <v>318</v>
      </c>
      <c r="O69" s="1">
        <v>4321</v>
      </c>
      <c r="P69">
        <v>787</v>
      </c>
      <c r="Q69" s="1">
        <v>10482</v>
      </c>
    </row>
    <row r="70" spans="1:17" x14ac:dyDescent="0.2">
      <c r="A70" t="s">
        <v>28</v>
      </c>
      <c r="B70" t="s">
        <v>29</v>
      </c>
      <c r="C70" t="s">
        <v>30</v>
      </c>
      <c r="D70" t="s">
        <v>31</v>
      </c>
      <c r="F70">
        <v>1144401880</v>
      </c>
      <c r="G70" t="s">
        <v>29</v>
      </c>
      <c r="H70">
        <v>298910979</v>
      </c>
      <c r="I70" t="s">
        <v>32</v>
      </c>
      <c r="J70" t="s">
        <v>33</v>
      </c>
      <c r="K70" s="2">
        <v>43567</v>
      </c>
      <c r="N70">
        <v>307</v>
      </c>
      <c r="O70" s="1">
        <v>4567</v>
      </c>
      <c r="P70">
        <v>771</v>
      </c>
      <c r="Q70" s="1">
        <v>12606</v>
      </c>
    </row>
    <row r="71" spans="1:17" x14ac:dyDescent="0.2">
      <c r="A71" t="s">
        <v>28</v>
      </c>
      <c r="B71" t="s">
        <v>29</v>
      </c>
      <c r="C71" t="s">
        <v>30</v>
      </c>
      <c r="D71" t="s">
        <v>31</v>
      </c>
      <c r="F71">
        <v>1144401880</v>
      </c>
      <c r="G71" t="s">
        <v>29</v>
      </c>
      <c r="H71">
        <v>298910979</v>
      </c>
      <c r="I71" t="s">
        <v>32</v>
      </c>
      <c r="J71" t="s">
        <v>33</v>
      </c>
      <c r="K71" s="2">
        <v>43568</v>
      </c>
      <c r="N71">
        <v>334</v>
      </c>
      <c r="O71" s="1">
        <v>7051</v>
      </c>
      <c r="P71">
        <v>817</v>
      </c>
      <c r="Q71" s="1">
        <v>18840</v>
      </c>
    </row>
    <row r="72" spans="1:17" x14ac:dyDescent="0.2">
      <c r="A72" t="s">
        <v>28</v>
      </c>
      <c r="B72" t="s">
        <v>29</v>
      </c>
      <c r="C72" t="s">
        <v>30</v>
      </c>
      <c r="D72" t="s">
        <v>31</v>
      </c>
      <c r="F72">
        <v>1144401880</v>
      </c>
      <c r="G72" t="s">
        <v>29</v>
      </c>
      <c r="H72">
        <v>298910979</v>
      </c>
      <c r="I72" t="s">
        <v>32</v>
      </c>
      <c r="J72" t="s">
        <v>33</v>
      </c>
      <c r="K72" s="2">
        <v>43569</v>
      </c>
      <c r="N72">
        <v>366</v>
      </c>
      <c r="O72" s="1">
        <v>6750</v>
      </c>
      <c r="P72">
        <v>823</v>
      </c>
      <c r="Q72" s="1">
        <v>14553</v>
      </c>
    </row>
    <row r="73" spans="1:17" x14ac:dyDescent="0.2">
      <c r="A73" t="s">
        <v>28</v>
      </c>
      <c r="B73" t="s">
        <v>29</v>
      </c>
      <c r="C73" t="s">
        <v>30</v>
      </c>
      <c r="D73" t="s">
        <v>31</v>
      </c>
      <c r="F73">
        <v>1144401880</v>
      </c>
      <c r="G73" t="s">
        <v>29</v>
      </c>
      <c r="H73">
        <v>298910979</v>
      </c>
      <c r="I73" t="s">
        <v>32</v>
      </c>
      <c r="J73" t="s">
        <v>33</v>
      </c>
      <c r="K73" s="2">
        <v>43570</v>
      </c>
      <c r="N73">
        <v>288</v>
      </c>
      <c r="O73" s="1">
        <v>4883</v>
      </c>
      <c r="P73">
        <v>739</v>
      </c>
      <c r="Q73" s="1">
        <v>12482</v>
      </c>
    </row>
    <row r="74" spans="1:17" x14ac:dyDescent="0.2">
      <c r="A74" t="s">
        <v>28</v>
      </c>
      <c r="B74" t="s">
        <v>29</v>
      </c>
      <c r="C74" t="s">
        <v>30</v>
      </c>
      <c r="D74" t="s">
        <v>31</v>
      </c>
      <c r="F74">
        <v>1144401880</v>
      </c>
      <c r="G74" t="s">
        <v>29</v>
      </c>
      <c r="H74">
        <v>298910979</v>
      </c>
      <c r="I74" t="s">
        <v>32</v>
      </c>
      <c r="J74" t="s">
        <v>33</v>
      </c>
      <c r="K74" s="2">
        <v>43571</v>
      </c>
      <c r="N74">
        <v>268</v>
      </c>
      <c r="O74" s="1">
        <v>5070</v>
      </c>
      <c r="P74">
        <v>751</v>
      </c>
      <c r="Q74" s="1">
        <v>13462</v>
      </c>
    </row>
    <row r="75" spans="1:17" x14ac:dyDescent="0.2">
      <c r="A75" t="s">
        <v>28</v>
      </c>
      <c r="B75" t="s">
        <v>29</v>
      </c>
      <c r="C75" t="s">
        <v>30</v>
      </c>
      <c r="D75" t="s">
        <v>31</v>
      </c>
      <c r="F75">
        <v>1144401880</v>
      </c>
      <c r="G75" t="s">
        <v>29</v>
      </c>
      <c r="H75">
        <v>298910979</v>
      </c>
      <c r="I75" t="s">
        <v>32</v>
      </c>
      <c r="J75" t="s">
        <v>33</v>
      </c>
      <c r="K75" s="2">
        <v>43572</v>
      </c>
      <c r="N75">
        <v>254</v>
      </c>
      <c r="O75" s="1">
        <v>4979</v>
      </c>
      <c r="P75">
        <v>746</v>
      </c>
      <c r="Q75" s="1">
        <v>11777</v>
      </c>
    </row>
    <row r="76" spans="1:17" x14ac:dyDescent="0.2">
      <c r="A76" t="s">
        <v>28</v>
      </c>
      <c r="B76" t="s">
        <v>29</v>
      </c>
      <c r="C76" t="s">
        <v>30</v>
      </c>
      <c r="D76" t="s">
        <v>31</v>
      </c>
      <c r="F76">
        <v>1144401880</v>
      </c>
      <c r="G76" t="s">
        <v>29</v>
      </c>
      <c r="H76">
        <v>298910979</v>
      </c>
      <c r="I76" t="s">
        <v>32</v>
      </c>
      <c r="J76" t="s">
        <v>33</v>
      </c>
      <c r="K76" s="2">
        <v>43573</v>
      </c>
      <c r="N76">
        <v>261</v>
      </c>
      <c r="O76" s="1">
        <v>4808</v>
      </c>
      <c r="P76">
        <v>755</v>
      </c>
      <c r="Q76" s="1">
        <v>12162</v>
      </c>
    </row>
    <row r="77" spans="1:17" x14ac:dyDescent="0.2">
      <c r="A77" t="s">
        <v>28</v>
      </c>
      <c r="B77" t="s">
        <v>29</v>
      </c>
      <c r="C77" t="s">
        <v>30</v>
      </c>
      <c r="D77" t="s">
        <v>31</v>
      </c>
      <c r="F77">
        <v>1144401880</v>
      </c>
      <c r="G77" t="s">
        <v>29</v>
      </c>
      <c r="H77">
        <v>298910979</v>
      </c>
      <c r="I77" t="s">
        <v>32</v>
      </c>
      <c r="J77" t="s">
        <v>33</v>
      </c>
      <c r="K77" s="2">
        <v>43574</v>
      </c>
      <c r="N77">
        <v>311</v>
      </c>
      <c r="O77" s="1">
        <v>6217</v>
      </c>
      <c r="P77">
        <v>754</v>
      </c>
      <c r="Q77" s="1">
        <v>15349</v>
      </c>
    </row>
    <row r="78" spans="1:17" x14ac:dyDescent="0.2">
      <c r="A78" t="s">
        <v>28</v>
      </c>
      <c r="B78" t="s">
        <v>29</v>
      </c>
      <c r="C78" t="s">
        <v>30</v>
      </c>
      <c r="D78" t="s">
        <v>31</v>
      </c>
      <c r="F78">
        <v>1144401880</v>
      </c>
      <c r="G78" t="s">
        <v>29</v>
      </c>
      <c r="H78">
        <v>298910979</v>
      </c>
      <c r="I78" t="s">
        <v>32</v>
      </c>
      <c r="J78" t="s">
        <v>33</v>
      </c>
      <c r="K78" s="2">
        <v>43575</v>
      </c>
      <c r="N78">
        <v>342</v>
      </c>
      <c r="O78" s="1">
        <v>4668</v>
      </c>
      <c r="P78">
        <v>863</v>
      </c>
      <c r="Q78" s="1">
        <v>13442</v>
      </c>
    </row>
    <row r="79" spans="1:17" x14ac:dyDescent="0.2">
      <c r="A79" t="s">
        <v>28</v>
      </c>
      <c r="B79" t="s">
        <v>29</v>
      </c>
      <c r="C79" t="s">
        <v>30</v>
      </c>
      <c r="D79" t="s">
        <v>31</v>
      </c>
      <c r="F79">
        <v>1144401880</v>
      </c>
      <c r="G79" t="s">
        <v>29</v>
      </c>
      <c r="H79">
        <v>298910979</v>
      </c>
      <c r="I79" t="s">
        <v>32</v>
      </c>
      <c r="J79" t="s">
        <v>33</v>
      </c>
      <c r="K79" s="2">
        <v>43576</v>
      </c>
      <c r="N79">
        <v>289</v>
      </c>
      <c r="O79" s="1">
        <v>5096</v>
      </c>
      <c r="P79">
        <v>763</v>
      </c>
      <c r="Q79" s="1">
        <v>13125</v>
      </c>
    </row>
    <row r="80" spans="1:17" x14ac:dyDescent="0.2">
      <c r="A80" t="s">
        <v>28</v>
      </c>
      <c r="B80" t="s">
        <v>29</v>
      </c>
      <c r="C80" t="s">
        <v>30</v>
      </c>
      <c r="D80" t="s">
        <v>31</v>
      </c>
      <c r="F80">
        <v>1144401880</v>
      </c>
      <c r="G80" t="s">
        <v>29</v>
      </c>
      <c r="H80">
        <v>298910979</v>
      </c>
      <c r="I80" t="s">
        <v>32</v>
      </c>
      <c r="J80" t="s">
        <v>33</v>
      </c>
      <c r="K80" s="2">
        <v>43577</v>
      </c>
      <c r="N80">
        <v>257</v>
      </c>
      <c r="O80" s="1">
        <v>4101</v>
      </c>
      <c r="P80">
        <v>616</v>
      </c>
      <c r="Q80" s="1">
        <v>11204</v>
      </c>
    </row>
    <row r="81" spans="1:17" x14ac:dyDescent="0.2">
      <c r="A81" t="s">
        <v>28</v>
      </c>
      <c r="B81" t="s">
        <v>29</v>
      </c>
      <c r="C81" t="s">
        <v>30</v>
      </c>
      <c r="D81" t="s">
        <v>31</v>
      </c>
      <c r="F81">
        <v>1144401880</v>
      </c>
      <c r="G81" t="s">
        <v>29</v>
      </c>
      <c r="H81">
        <v>298910979</v>
      </c>
      <c r="I81" t="s">
        <v>32</v>
      </c>
      <c r="J81" t="s">
        <v>33</v>
      </c>
      <c r="K81" s="2">
        <v>43578</v>
      </c>
      <c r="N81">
        <v>256</v>
      </c>
      <c r="O81" s="1">
        <v>4571</v>
      </c>
      <c r="P81">
        <v>693</v>
      </c>
      <c r="Q81" s="1">
        <v>12765</v>
      </c>
    </row>
    <row r="82" spans="1:17" x14ac:dyDescent="0.2">
      <c r="A82" t="s">
        <v>28</v>
      </c>
      <c r="B82" t="s">
        <v>29</v>
      </c>
      <c r="C82" t="s">
        <v>30</v>
      </c>
      <c r="D82" t="s">
        <v>31</v>
      </c>
      <c r="F82">
        <v>1144401880</v>
      </c>
      <c r="G82" t="s">
        <v>29</v>
      </c>
      <c r="H82">
        <v>298910979</v>
      </c>
      <c r="I82" t="s">
        <v>32</v>
      </c>
      <c r="J82" t="s">
        <v>33</v>
      </c>
      <c r="K82" s="2">
        <v>43579</v>
      </c>
      <c r="N82">
        <v>324</v>
      </c>
      <c r="O82" s="1">
        <v>3778</v>
      </c>
      <c r="P82">
        <v>659</v>
      </c>
      <c r="Q82" s="1">
        <v>11293</v>
      </c>
    </row>
    <row r="83" spans="1:17" x14ac:dyDescent="0.2">
      <c r="A83" t="s">
        <v>28</v>
      </c>
      <c r="B83" t="s">
        <v>29</v>
      </c>
      <c r="C83" t="s">
        <v>30</v>
      </c>
      <c r="D83" t="s">
        <v>31</v>
      </c>
      <c r="F83">
        <v>1144401880</v>
      </c>
      <c r="G83" t="s">
        <v>29</v>
      </c>
      <c r="H83">
        <v>298910979</v>
      </c>
      <c r="I83" t="s">
        <v>32</v>
      </c>
      <c r="J83" t="s">
        <v>33</v>
      </c>
      <c r="K83" s="2">
        <v>43580</v>
      </c>
      <c r="N83">
        <v>365</v>
      </c>
      <c r="O83" s="1">
        <v>4135</v>
      </c>
      <c r="P83">
        <v>765</v>
      </c>
      <c r="Q83" s="1">
        <v>13145</v>
      </c>
    </row>
    <row r="84" spans="1:17" x14ac:dyDescent="0.2">
      <c r="A84" t="s">
        <v>28</v>
      </c>
      <c r="B84" t="s">
        <v>29</v>
      </c>
      <c r="C84" t="s">
        <v>30</v>
      </c>
      <c r="D84" t="s">
        <v>31</v>
      </c>
      <c r="F84">
        <v>1144401880</v>
      </c>
      <c r="G84" t="s">
        <v>29</v>
      </c>
      <c r="H84">
        <v>298910979</v>
      </c>
      <c r="I84" t="s">
        <v>32</v>
      </c>
      <c r="J84" t="s">
        <v>33</v>
      </c>
      <c r="K84" s="2">
        <v>43581</v>
      </c>
      <c r="N84">
        <v>378</v>
      </c>
      <c r="O84" s="1">
        <v>5560</v>
      </c>
      <c r="P84">
        <v>740</v>
      </c>
      <c r="Q84" s="1">
        <v>13116</v>
      </c>
    </row>
    <row r="85" spans="1:17" x14ac:dyDescent="0.2">
      <c r="A85" t="s">
        <v>28</v>
      </c>
      <c r="B85" t="s">
        <v>29</v>
      </c>
      <c r="C85" t="s">
        <v>30</v>
      </c>
      <c r="D85" t="s">
        <v>31</v>
      </c>
      <c r="F85">
        <v>1144401880</v>
      </c>
      <c r="G85" t="s">
        <v>29</v>
      </c>
      <c r="H85">
        <v>298910979</v>
      </c>
      <c r="I85" t="s">
        <v>32</v>
      </c>
      <c r="J85" t="s">
        <v>33</v>
      </c>
      <c r="K85" s="2">
        <v>43582</v>
      </c>
      <c r="N85">
        <v>349</v>
      </c>
      <c r="O85" s="1">
        <v>6625</v>
      </c>
      <c r="P85">
        <v>824</v>
      </c>
      <c r="Q85" s="1">
        <v>20991</v>
      </c>
    </row>
    <row r="86" spans="1:17" x14ac:dyDescent="0.2">
      <c r="A86" t="s">
        <v>28</v>
      </c>
      <c r="B86" t="s">
        <v>29</v>
      </c>
      <c r="C86" t="s">
        <v>30</v>
      </c>
      <c r="D86" t="s">
        <v>31</v>
      </c>
      <c r="F86">
        <v>1144401880</v>
      </c>
      <c r="G86" t="s">
        <v>29</v>
      </c>
      <c r="H86">
        <v>298910979</v>
      </c>
      <c r="I86" t="s">
        <v>32</v>
      </c>
      <c r="J86" t="s">
        <v>33</v>
      </c>
      <c r="K86" s="2">
        <v>43583</v>
      </c>
      <c r="N86">
        <v>342</v>
      </c>
      <c r="O86" s="1">
        <v>6479</v>
      </c>
      <c r="P86">
        <v>905</v>
      </c>
      <c r="Q86" s="1">
        <v>14932</v>
      </c>
    </row>
    <row r="87" spans="1:17" x14ac:dyDescent="0.2">
      <c r="A87" t="s">
        <v>28</v>
      </c>
      <c r="B87" t="s">
        <v>29</v>
      </c>
      <c r="C87" t="s">
        <v>30</v>
      </c>
      <c r="D87" t="s">
        <v>31</v>
      </c>
      <c r="F87">
        <v>1144401880</v>
      </c>
      <c r="G87" t="s">
        <v>29</v>
      </c>
      <c r="H87">
        <v>298910979</v>
      </c>
      <c r="I87" t="s">
        <v>32</v>
      </c>
      <c r="J87" t="s">
        <v>33</v>
      </c>
      <c r="K87" s="2">
        <v>43584</v>
      </c>
      <c r="N87">
        <v>301</v>
      </c>
      <c r="O87" s="1">
        <v>5341</v>
      </c>
      <c r="P87">
        <v>735</v>
      </c>
      <c r="Q87" s="1">
        <v>10964</v>
      </c>
    </row>
    <row r="88" spans="1:17" x14ac:dyDescent="0.2">
      <c r="A88" t="s">
        <v>28</v>
      </c>
      <c r="B88" t="s">
        <v>29</v>
      </c>
      <c r="C88" t="s">
        <v>30</v>
      </c>
      <c r="D88" t="s">
        <v>31</v>
      </c>
      <c r="F88">
        <v>1144401880</v>
      </c>
      <c r="G88" t="s">
        <v>29</v>
      </c>
      <c r="H88">
        <v>298910979</v>
      </c>
      <c r="I88" t="s">
        <v>32</v>
      </c>
      <c r="J88" t="s">
        <v>33</v>
      </c>
      <c r="K88" s="2">
        <v>43585</v>
      </c>
      <c r="N88">
        <v>322</v>
      </c>
      <c r="O88" s="1">
        <v>4190</v>
      </c>
      <c r="P88">
        <v>663</v>
      </c>
      <c r="Q88" s="1">
        <v>11678</v>
      </c>
    </row>
    <row r="89" spans="1:17" x14ac:dyDescent="0.2">
      <c r="A89" t="s">
        <v>28</v>
      </c>
      <c r="B89" t="s">
        <v>29</v>
      </c>
      <c r="C89" t="s">
        <v>30</v>
      </c>
      <c r="D89" t="s">
        <v>31</v>
      </c>
      <c r="F89">
        <v>1144401880</v>
      </c>
      <c r="G89" t="s">
        <v>29</v>
      </c>
      <c r="H89">
        <v>298910979</v>
      </c>
      <c r="I89" t="s">
        <v>32</v>
      </c>
      <c r="J89" t="s">
        <v>33</v>
      </c>
      <c r="K89" s="2">
        <v>43586</v>
      </c>
      <c r="N89">
        <v>293</v>
      </c>
      <c r="O89" s="1">
        <v>4454</v>
      </c>
      <c r="P89">
        <v>728</v>
      </c>
      <c r="Q89" s="1">
        <v>10836</v>
      </c>
    </row>
    <row r="90" spans="1:17" x14ac:dyDescent="0.2">
      <c r="A90" t="s">
        <v>28</v>
      </c>
      <c r="B90" t="s">
        <v>29</v>
      </c>
      <c r="C90" t="s">
        <v>30</v>
      </c>
      <c r="D90" t="s">
        <v>31</v>
      </c>
      <c r="F90">
        <v>1144401880</v>
      </c>
      <c r="G90" t="s">
        <v>29</v>
      </c>
      <c r="H90">
        <v>298910979</v>
      </c>
      <c r="I90" t="s">
        <v>32</v>
      </c>
      <c r="J90" t="s">
        <v>33</v>
      </c>
      <c r="K90" s="2">
        <v>43587</v>
      </c>
      <c r="N90">
        <v>331</v>
      </c>
      <c r="O90" s="1">
        <v>4163</v>
      </c>
      <c r="P90">
        <v>763</v>
      </c>
      <c r="Q90" s="1">
        <v>11700</v>
      </c>
    </row>
    <row r="91" spans="1:17" x14ac:dyDescent="0.2">
      <c r="A91" t="s">
        <v>28</v>
      </c>
      <c r="B91" t="s">
        <v>29</v>
      </c>
      <c r="C91" t="s">
        <v>30</v>
      </c>
      <c r="D91" t="s">
        <v>31</v>
      </c>
      <c r="F91">
        <v>1144401880</v>
      </c>
      <c r="G91" t="s">
        <v>29</v>
      </c>
      <c r="H91">
        <v>298910979</v>
      </c>
      <c r="I91" t="s">
        <v>32</v>
      </c>
      <c r="J91" t="s">
        <v>33</v>
      </c>
      <c r="K91" s="2">
        <v>43588</v>
      </c>
      <c r="N91">
        <v>332</v>
      </c>
      <c r="O91" s="1">
        <v>5762</v>
      </c>
      <c r="P91">
        <v>682</v>
      </c>
      <c r="Q91" s="1">
        <v>13484</v>
      </c>
    </row>
    <row r="92" spans="1:17" x14ac:dyDescent="0.2">
      <c r="A92" t="s">
        <v>28</v>
      </c>
      <c r="B92" t="s">
        <v>29</v>
      </c>
      <c r="C92" t="s">
        <v>30</v>
      </c>
      <c r="D92" t="s">
        <v>31</v>
      </c>
      <c r="F92">
        <v>1144401880</v>
      </c>
      <c r="G92" t="s">
        <v>29</v>
      </c>
      <c r="H92">
        <v>298910979</v>
      </c>
      <c r="I92" t="s">
        <v>32</v>
      </c>
      <c r="J92" t="s">
        <v>33</v>
      </c>
      <c r="K92" s="2">
        <v>43589</v>
      </c>
      <c r="N92">
        <v>331</v>
      </c>
      <c r="O92" s="1">
        <v>5027</v>
      </c>
      <c r="P92">
        <v>730</v>
      </c>
      <c r="Q92" s="1">
        <v>12978</v>
      </c>
    </row>
    <row r="93" spans="1:17" x14ac:dyDescent="0.2">
      <c r="A93" t="s">
        <v>28</v>
      </c>
      <c r="B93" t="s">
        <v>29</v>
      </c>
      <c r="C93" t="s">
        <v>30</v>
      </c>
      <c r="D93" t="s">
        <v>31</v>
      </c>
      <c r="F93">
        <v>1144401880</v>
      </c>
      <c r="G93" t="s">
        <v>29</v>
      </c>
      <c r="H93">
        <v>298910979</v>
      </c>
      <c r="I93" t="s">
        <v>32</v>
      </c>
      <c r="J93" t="s">
        <v>33</v>
      </c>
      <c r="K93" s="2">
        <v>43590</v>
      </c>
      <c r="N93">
        <v>324</v>
      </c>
      <c r="O93" s="1">
        <v>4416</v>
      </c>
      <c r="P93">
        <v>827</v>
      </c>
      <c r="Q93" s="1">
        <v>13779</v>
      </c>
    </row>
    <row r="94" spans="1:17" x14ac:dyDescent="0.2">
      <c r="A94" t="s">
        <v>28</v>
      </c>
      <c r="B94" t="s">
        <v>29</v>
      </c>
      <c r="C94" t="s">
        <v>30</v>
      </c>
      <c r="D94" t="s">
        <v>31</v>
      </c>
      <c r="F94">
        <v>1144401880</v>
      </c>
      <c r="G94" t="s">
        <v>29</v>
      </c>
      <c r="H94">
        <v>298910979</v>
      </c>
      <c r="I94" t="s">
        <v>32</v>
      </c>
      <c r="J94" t="s">
        <v>33</v>
      </c>
      <c r="K94" s="2">
        <v>43591</v>
      </c>
      <c r="N94">
        <v>283</v>
      </c>
      <c r="O94" s="1">
        <v>4805</v>
      </c>
      <c r="P94">
        <v>707</v>
      </c>
      <c r="Q94" s="1">
        <v>10992</v>
      </c>
    </row>
    <row r="95" spans="1:17" x14ac:dyDescent="0.2">
      <c r="A95" t="s">
        <v>28</v>
      </c>
      <c r="B95" t="s">
        <v>29</v>
      </c>
      <c r="C95" t="s">
        <v>30</v>
      </c>
      <c r="D95" t="s">
        <v>31</v>
      </c>
      <c r="F95">
        <v>1144401880</v>
      </c>
      <c r="G95" t="s">
        <v>29</v>
      </c>
      <c r="H95">
        <v>298910979</v>
      </c>
      <c r="I95" t="s">
        <v>32</v>
      </c>
      <c r="J95" t="s">
        <v>33</v>
      </c>
      <c r="K95" s="2">
        <v>43592</v>
      </c>
      <c r="N95">
        <v>327</v>
      </c>
      <c r="O95" s="1">
        <v>4904</v>
      </c>
      <c r="P95">
        <v>756</v>
      </c>
      <c r="Q95" s="1">
        <v>11420</v>
      </c>
    </row>
    <row r="96" spans="1:17" x14ac:dyDescent="0.2">
      <c r="A96" t="s">
        <v>28</v>
      </c>
      <c r="B96" t="s">
        <v>29</v>
      </c>
      <c r="C96" t="s">
        <v>30</v>
      </c>
      <c r="D96" t="s">
        <v>31</v>
      </c>
      <c r="F96">
        <v>1144401880</v>
      </c>
      <c r="G96" t="s">
        <v>29</v>
      </c>
      <c r="H96">
        <v>298910979</v>
      </c>
      <c r="I96" t="s">
        <v>32</v>
      </c>
      <c r="J96" t="s">
        <v>33</v>
      </c>
      <c r="K96" s="2">
        <v>43593</v>
      </c>
      <c r="N96">
        <v>305</v>
      </c>
      <c r="O96" s="1">
        <v>4859</v>
      </c>
      <c r="P96">
        <v>722</v>
      </c>
      <c r="Q96" s="1">
        <v>12244</v>
      </c>
    </row>
    <row r="97" spans="1:17" x14ac:dyDescent="0.2">
      <c r="A97" t="s">
        <v>28</v>
      </c>
      <c r="B97" t="s">
        <v>29</v>
      </c>
      <c r="C97" t="s">
        <v>30</v>
      </c>
      <c r="D97" t="s">
        <v>31</v>
      </c>
      <c r="F97">
        <v>1144401880</v>
      </c>
      <c r="G97" t="s">
        <v>29</v>
      </c>
      <c r="H97">
        <v>298910979</v>
      </c>
      <c r="I97" t="s">
        <v>32</v>
      </c>
      <c r="J97" t="s">
        <v>33</v>
      </c>
      <c r="K97" s="2">
        <v>43594</v>
      </c>
      <c r="N97">
        <v>324</v>
      </c>
      <c r="O97" s="1">
        <v>4012</v>
      </c>
      <c r="P97">
        <v>820</v>
      </c>
      <c r="Q97" s="1">
        <v>9862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Matchington Mansion Events</vt:lpstr>
      <vt:lpstr>Seekers Notes Events</vt:lpstr>
      <vt:lpstr>Angry Birds Match Rev</vt:lpstr>
      <vt:lpstr>Seekers Notes Rev</vt:lpstr>
      <vt:lpstr>Homescapes Rev</vt:lpstr>
      <vt:lpstr>Seekers Note RAW</vt:lpstr>
      <vt:lpstr>Homescapes RAW</vt:lpstr>
      <vt:lpstr>Angry Birds Match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Nowak</dc:creator>
  <cp:lastModifiedBy>Brett Nowak</cp:lastModifiedBy>
  <dcterms:created xsi:type="dcterms:W3CDTF">2019-05-10T15:15:56Z</dcterms:created>
  <dcterms:modified xsi:type="dcterms:W3CDTF">2019-05-14T10:18:07Z</dcterms:modified>
</cp:coreProperties>
</file>